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hidePivotFieldList="1"/>
  <mc:AlternateContent xmlns:mc="http://schemas.openxmlformats.org/markup-compatibility/2006">
    <mc:Choice Requires="x15">
      <x15ac:absPath xmlns:x15ac="http://schemas.microsoft.com/office/spreadsheetml/2010/11/ac" url="W:\Dzial OOH\AdScreen\Kalkulator\"/>
    </mc:Choice>
  </mc:AlternateContent>
  <xr:revisionPtr revIDLastSave="0" documentId="13_ncr:1_{3D0CAE1A-BE4D-463C-9FC5-5E95E9718E32}" xr6:coauthVersionLast="45" xr6:coauthVersionMax="45" xr10:uidLastSave="{00000000-0000-0000-0000-000000000000}"/>
  <bookViews>
    <workbookView xWindow="-108" yWindow="-108" windowWidth="23256" windowHeight="12600" tabRatio="765" xr2:uid="{00000000-000D-0000-FFFF-FFFF00000000}"/>
  </bookViews>
  <sheets>
    <sheet name="Kalkulator" sheetId="10" r:id="rId1"/>
    <sheet name="Lista" sheetId="1" r:id="rId2"/>
  </sheets>
  <definedNames>
    <definedName name="_xlnm._FilterDatabase" localSheetId="1" hidden="1">Lista!$A$1:$BA$1</definedName>
    <definedName name="_xlnm._FilterDatabase">#REF!</definedName>
    <definedName name="d">#REF!</definedName>
    <definedName name="radom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0" l="1"/>
  <c r="E14" i="10" l="1"/>
  <c r="F14" i="10"/>
  <c r="E15" i="10"/>
  <c r="F15" i="10"/>
  <c r="E16" i="10"/>
  <c r="F16" i="10"/>
  <c r="E17" i="10"/>
  <c r="F17" i="10"/>
  <c r="I8" i="10" l="1"/>
  <c r="F12" i="10" l="1"/>
  <c r="E12" i="10"/>
  <c r="C4" i="10" l="1"/>
  <c r="D14" i="10" l="1"/>
  <c r="D15" i="10"/>
  <c r="D17" i="10"/>
  <c r="D16" i="10"/>
  <c r="D9" i="10"/>
  <c r="O9" i="10" s="1"/>
  <c r="D10" i="10"/>
  <c r="O10" i="10" s="1"/>
  <c r="D20" i="10"/>
  <c r="O20" i="10" s="1"/>
  <c r="D13" i="10"/>
  <c r="O13" i="10" s="1"/>
  <c r="D11" i="10"/>
  <c r="O11" i="10" s="1"/>
  <c r="D18" i="10"/>
  <c r="O18" i="10" s="1"/>
  <c r="D12" i="10"/>
  <c r="D19" i="10"/>
  <c r="O19" i="10" s="1"/>
  <c r="F18" i="10"/>
  <c r="F19" i="10"/>
  <c r="F20" i="10"/>
  <c r="F9" i="10"/>
  <c r="F10" i="10"/>
  <c r="F11" i="10"/>
  <c r="F13" i="10"/>
  <c r="E10" i="10"/>
  <c r="E11" i="10"/>
  <c r="E13" i="10"/>
  <c r="E18" i="10"/>
  <c r="E19" i="10"/>
  <c r="E20" i="10"/>
  <c r="E9" i="10"/>
  <c r="O12" i="10" l="1"/>
  <c r="J12" i="10"/>
  <c r="I16" i="10"/>
  <c r="J16" i="10"/>
  <c r="K16" i="10" s="1"/>
  <c r="M16" i="10" s="1"/>
  <c r="N16" i="10" s="1"/>
  <c r="O16" i="10"/>
  <c r="I17" i="10"/>
  <c r="J17" i="10"/>
  <c r="K17" i="10" s="1"/>
  <c r="M17" i="10" s="1"/>
  <c r="N17" i="10" s="1"/>
  <c r="O17" i="10"/>
  <c r="J15" i="10"/>
  <c r="O15" i="10"/>
  <c r="I15" i="10"/>
  <c r="O14" i="10"/>
  <c r="I14" i="10"/>
  <c r="J14" i="10"/>
  <c r="F21" i="10"/>
  <c r="E21" i="10"/>
  <c r="O8" i="10"/>
  <c r="J11" i="10"/>
  <c r="K12" i="10"/>
  <c r="M12" i="10" s="1"/>
  <c r="N12" i="10" s="1"/>
  <c r="I12" i="10"/>
  <c r="J10" i="10"/>
  <c r="I13" i="10"/>
  <c r="J18" i="10"/>
  <c r="J19" i="10"/>
  <c r="K19" i="10" s="1"/>
  <c r="M19" i="10" s="1"/>
  <c r="N19" i="10" s="1"/>
  <c r="J20" i="10"/>
  <c r="K20" i="10" s="1"/>
  <c r="M20" i="10" s="1"/>
  <c r="M15" i="10" l="1"/>
  <c r="N15" i="10" s="1"/>
  <c r="K15" i="10"/>
  <c r="M14" i="10"/>
  <c r="N14" i="10" s="1"/>
  <c r="K14" i="10"/>
  <c r="O21" i="10"/>
  <c r="I18" i="10"/>
  <c r="K18" i="10"/>
  <c r="M18" i="10" s="1"/>
  <c r="N18" i="10" s="1"/>
  <c r="I19" i="10"/>
  <c r="K11" i="10"/>
  <c r="M11" i="10" s="1"/>
  <c r="N11" i="10" s="1"/>
  <c r="I11" i="10"/>
  <c r="K10" i="10"/>
  <c r="M10" i="10" s="1"/>
  <c r="N10" i="10" s="1"/>
  <c r="I10" i="10"/>
  <c r="N20" i="10"/>
  <c r="I20" i="10"/>
  <c r="J9" i="10"/>
  <c r="I9" i="10" l="1"/>
  <c r="I21" i="10" s="1"/>
  <c r="K9" i="10"/>
  <c r="M9" i="10" s="1"/>
  <c r="N9" i="10" s="1"/>
  <c r="N21" i="10" s="1"/>
</calcChain>
</file>

<file path=xl/sharedStrings.xml><?xml version="1.0" encoding="utf-8"?>
<sst xmlns="http://schemas.openxmlformats.org/spreadsheetml/2006/main" count="10709" uniqueCount="2350">
  <si>
    <t>łódzkie</t>
  </si>
  <si>
    <t>Tak</t>
  </si>
  <si>
    <t>50 m2</t>
  </si>
  <si>
    <t>Nie</t>
  </si>
  <si>
    <t>wielkopolskie</t>
  </si>
  <si>
    <t>Piła</t>
  </si>
  <si>
    <t>64-920</t>
  </si>
  <si>
    <t>LOK1263</t>
  </si>
  <si>
    <t>śląskie</t>
  </si>
  <si>
    <t>Bytom</t>
  </si>
  <si>
    <t>ul. Chorzowska 86</t>
  </si>
  <si>
    <t>41-910</t>
  </si>
  <si>
    <t>Kalisz</t>
  </si>
  <si>
    <t>62-800</t>
  </si>
  <si>
    <t>lubuskie</t>
  </si>
  <si>
    <t>Gorzów Wlkp.</t>
  </si>
  <si>
    <t>66-400</t>
  </si>
  <si>
    <t>dolnośląskie</t>
  </si>
  <si>
    <t>LOK1274</t>
  </si>
  <si>
    <t>Rybnik</t>
  </si>
  <si>
    <t>ul. Żorska 2</t>
  </si>
  <si>
    <t>44-200</t>
  </si>
  <si>
    <t>podkarpackie</t>
  </si>
  <si>
    <t>mazowieckie</t>
  </si>
  <si>
    <t>Warszawa</t>
  </si>
  <si>
    <t>05-820</t>
  </si>
  <si>
    <t>LOK1278</t>
  </si>
  <si>
    <t>Bielsko-Biała</t>
  </si>
  <si>
    <t>ul. Warszawska 180</t>
  </si>
  <si>
    <t>43-300</t>
  </si>
  <si>
    <t>Wałbrzych</t>
  </si>
  <si>
    <t>LOK1281</t>
  </si>
  <si>
    <t>małopolskie</t>
  </si>
  <si>
    <t>Kraków</t>
  </si>
  <si>
    <t>ul. Wielicka 259</t>
  </si>
  <si>
    <t>30-663</t>
  </si>
  <si>
    <t>lubelskie</t>
  </si>
  <si>
    <t>Puławy</t>
  </si>
  <si>
    <t>24-100</t>
  </si>
  <si>
    <t>warmińsko-mazurskie</t>
  </si>
  <si>
    <t>Olsztyn</t>
  </si>
  <si>
    <t>LOK1290</t>
  </si>
  <si>
    <t>opolskie</t>
  </si>
  <si>
    <t>Opole</t>
  </si>
  <si>
    <t>ul. Ozimska 72</t>
  </si>
  <si>
    <t>45-368</t>
  </si>
  <si>
    <t>LOK1291</t>
  </si>
  <si>
    <t>ul. Kapelanka 54</t>
  </si>
  <si>
    <t>30-347</t>
  </si>
  <si>
    <t>LOK1295</t>
  </si>
  <si>
    <t>ul. Stalowa 60/64</t>
  </si>
  <si>
    <t>03-429</t>
  </si>
  <si>
    <t>LOK1303</t>
  </si>
  <si>
    <t>Łódź</t>
  </si>
  <si>
    <t>ul. Widzewska 22</t>
  </si>
  <si>
    <t>92-308</t>
  </si>
  <si>
    <t>LOK1315</t>
  </si>
  <si>
    <t>Lublin</t>
  </si>
  <si>
    <t>ul. Orkana 4</t>
  </si>
  <si>
    <t>20-504</t>
  </si>
  <si>
    <t>LOK1317</t>
  </si>
  <si>
    <t>Częstochowa</t>
  </si>
  <si>
    <t>ul. Drogowców 43</t>
  </si>
  <si>
    <t>42-200</t>
  </si>
  <si>
    <t>Zielona Góra</t>
  </si>
  <si>
    <t>Przemyśl</t>
  </si>
  <si>
    <t>37-700</t>
  </si>
  <si>
    <t>Lubin</t>
  </si>
  <si>
    <t>59-300</t>
  </si>
  <si>
    <t>zachodniopomorskie</t>
  </si>
  <si>
    <t>Stargard Szczeciński</t>
  </si>
  <si>
    <t>ul. Szczecińska 81</t>
  </si>
  <si>
    <t>LOK1341</t>
  </si>
  <si>
    <t>Wrocław</t>
  </si>
  <si>
    <t>ul. Długa 37/47</t>
  </si>
  <si>
    <t>53-633</t>
  </si>
  <si>
    <t>32 m2</t>
  </si>
  <si>
    <t>LOK1345</t>
  </si>
  <si>
    <t>Jelenia Góra</t>
  </si>
  <si>
    <t>ul. Jana Pawła II 17</t>
  </si>
  <si>
    <t>58-506</t>
  </si>
  <si>
    <t>Głogów</t>
  </si>
  <si>
    <t>67-200</t>
  </si>
  <si>
    <t>Tychy</t>
  </si>
  <si>
    <t>43-100</t>
  </si>
  <si>
    <t>LOK1505</t>
  </si>
  <si>
    <t>01-999</t>
  </si>
  <si>
    <t>01-460</t>
  </si>
  <si>
    <t>05-500</t>
  </si>
  <si>
    <t>LokID</t>
  </si>
  <si>
    <t>Sieć</t>
  </si>
  <si>
    <t>Placówka</t>
  </si>
  <si>
    <t>Województwo</t>
  </si>
  <si>
    <t>Miasto</t>
  </si>
  <si>
    <t>Adres</t>
  </si>
  <si>
    <t>Kod pocztowy</t>
  </si>
  <si>
    <t>Liczba ekranów</t>
  </si>
  <si>
    <t>Liczba ludności</t>
  </si>
  <si>
    <t>G8</t>
  </si>
  <si>
    <t>G10</t>
  </si>
  <si>
    <t>G12</t>
  </si>
  <si>
    <t>Trójmiasto</t>
  </si>
  <si>
    <t>GOP</t>
  </si>
  <si>
    <t>02-796</t>
  </si>
  <si>
    <t>02-777</t>
  </si>
  <si>
    <t>LOK0515</t>
  </si>
  <si>
    <t>ul. Czekoladowa 9</t>
  </si>
  <si>
    <t>55-075</t>
  </si>
  <si>
    <t>LOK0516</t>
  </si>
  <si>
    <t>53-319</t>
  </si>
  <si>
    <t>LOK0518</t>
  </si>
  <si>
    <t>55-506</t>
  </si>
  <si>
    <t>LOK0520</t>
  </si>
  <si>
    <t>51-159</t>
  </si>
  <si>
    <t>LOK0521</t>
  </si>
  <si>
    <t>ul. Legnicka 62</t>
  </si>
  <si>
    <t>54-204</t>
  </si>
  <si>
    <t>LOK0522</t>
  </si>
  <si>
    <t>ul. Zakładowa 2-4</t>
  </si>
  <si>
    <t>50-231</t>
  </si>
  <si>
    <t>kujawsko-pomorskie</t>
  </si>
  <si>
    <t>Toruń</t>
  </si>
  <si>
    <t>87-100</t>
  </si>
  <si>
    <t>LOK0535</t>
  </si>
  <si>
    <t>Bydgoszcz</t>
  </si>
  <si>
    <t>ul. Toruńska 101</t>
  </si>
  <si>
    <t>85-817</t>
  </si>
  <si>
    <t>LOK0539</t>
  </si>
  <si>
    <t>ul. Szparagowa 7</t>
  </si>
  <si>
    <t>91-211</t>
  </si>
  <si>
    <t>LOK0540</t>
  </si>
  <si>
    <t>ul. Drogowców 6</t>
  </si>
  <si>
    <t>LOK0541</t>
  </si>
  <si>
    <t>90-307</t>
  </si>
  <si>
    <t>LOK0542</t>
  </si>
  <si>
    <t>Grudziądz</t>
  </si>
  <si>
    <t>ul. Południowa 8</t>
  </si>
  <si>
    <t>86-300</t>
  </si>
  <si>
    <t>LOK0550</t>
  </si>
  <si>
    <t>02-095</t>
  </si>
  <si>
    <t>LOK0551</t>
  </si>
  <si>
    <t>05-270</t>
  </si>
  <si>
    <t>LOK0553</t>
  </si>
  <si>
    <t>Radom</t>
  </si>
  <si>
    <t>26-604</t>
  </si>
  <si>
    <t>LOK0554</t>
  </si>
  <si>
    <t>01-466</t>
  </si>
  <si>
    <t>LOK0565</t>
  </si>
  <si>
    <t>02-183</t>
  </si>
  <si>
    <t>LOK0578</t>
  </si>
  <si>
    <t>Rondo ONZ 1</t>
  </si>
  <si>
    <t>00-142</t>
  </si>
  <si>
    <t>LOK0580</t>
  </si>
  <si>
    <t>ul. Puławska 427</t>
  </si>
  <si>
    <t>02-801</t>
  </si>
  <si>
    <t>03-287</t>
  </si>
  <si>
    <t>LOK0595</t>
  </si>
  <si>
    <t>00-906</t>
  </si>
  <si>
    <t>LOK0597</t>
  </si>
  <si>
    <t>02-594</t>
  </si>
  <si>
    <t>LOK0601</t>
  </si>
  <si>
    <t>Zabrze</t>
  </si>
  <si>
    <t>ul. Szkubacza 1</t>
  </si>
  <si>
    <t>41-800</t>
  </si>
  <si>
    <t>LOK0602</t>
  </si>
  <si>
    <t>Gliwice</t>
  </si>
  <si>
    <t>ul. Łabędzka 26</t>
  </si>
  <si>
    <t>44-121</t>
  </si>
  <si>
    <t>LOK0604</t>
  </si>
  <si>
    <t>31-876</t>
  </si>
  <si>
    <t>LOK0607</t>
  </si>
  <si>
    <t>ul. Dolnośląska 25</t>
  </si>
  <si>
    <t>41-923</t>
  </si>
  <si>
    <t>Rzeszów</t>
  </si>
  <si>
    <t>ul. Jana Kotucza 100</t>
  </si>
  <si>
    <t>LOK0614</t>
  </si>
  <si>
    <t>ul. Pilotów 6</t>
  </si>
  <si>
    <t>30-964</t>
  </si>
  <si>
    <t>LOK0618</t>
  </si>
  <si>
    <t>ul. Witosa 7</t>
  </si>
  <si>
    <t>30-612</t>
  </si>
  <si>
    <t>LOK0619</t>
  </si>
  <si>
    <t>Katowice</t>
  </si>
  <si>
    <t>40-315</t>
  </si>
  <si>
    <t>LOK0620</t>
  </si>
  <si>
    <t>30-336</t>
  </si>
  <si>
    <t>pomorskie</t>
  </si>
  <si>
    <t>Gdańsk</t>
  </si>
  <si>
    <t>LOK0627</t>
  </si>
  <si>
    <t>Gdynia</t>
  </si>
  <si>
    <t>81-525</t>
  </si>
  <si>
    <t>Koszalin</t>
  </si>
  <si>
    <t>LOK0637</t>
  </si>
  <si>
    <t>ul. Kołobrzeska 32</t>
  </si>
  <si>
    <t>80-394</t>
  </si>
  <si>
    <t>ul. Złota Karczma 26</t>
  </si>
  <si>
    <t>80-298</t>
  </si>
  <si>
    <t>LOK0642</t>
  </si>
  <si>
    <t>ul. Kcyńska 27</t>
  </si>
  <si>
    <t>81-005</t>
  </si>
  <si>
    <t>LOK0646</t>
  </si>
  <si>
    <t>Poznań</t>
  </si>
  <si>
    <t>ul. Szwajcarska 14</t>
  </si>
  <si>
    <t>61-285</t>
  </si>
  <si>
    <t>LOK0647</t>
  </si>
  <si>
    <t>ul. Serbska 7</t>
  </si>
  <si>
    <t>61-696</t>
  </si>
  <si>
    <t>Konin</t>
  </si>
  <si>
    <t>62-571</t>
  </si>
  <si>
    <t>LOK0657</t>
  </si>
  <si>
    <t>Szczecin</t>
  </si>
  <si>
    <t>ul. Ku Słońcu 67</t>
  </si>
  <si>
    <t>71-047</t>
  </si>
  <si>
    <t>LOK0659</t>
  </si>
  <si>
    <t>73-100</t>
  </si>
  <si>
    <t>LOK0660</t>
  </si>
  <si>
    <t>ul. Krzywoustego 9-10</t>
  </si>
  <si>
    <t>71-230</t>
  </si>
  <si>
    <t>LOK0661</t>
  </si>
  <si>
    <t>70-554</t>
  </si>
  <si>
    <t>LOK0664</t>
  </si>
  <si>
    <t>ul. Krzywoustego 126</t>
  </si>
  <si>
    <t>51-421</t>
  </si>
  <si>
    <t>LOK0669</t>
  </si>
  <si>
    <t>71-117</t>
  </si>
  <si>
    <t>LOK0743</t>
  </si>
  <si>
    <t>02-326</t>
  </si>
  <si>
    <t>LOK0998</t>
  </si>
  <si>
    <t>ul. Dworcowa 1</t>
  </si>
  <si>
    <t>LOK1257</t>
  </si>
  <si>
    <t>Rondo Jazdy Polskiej</t>
  </si>
  <si>
    <t>00-645</t>
  </si>
  <si>
    <t>LOK1260</t>
  </si>
  <si>
    <t>02-626</t>
  </si>
  <si>
    <t>LOK1270</t>
  </si>
  <si>
    <t>02-797</t>
  </si>
  <si>
    <t>LOK1346</t>
  </si>
  <si>
    <t>LOK1354</t>
  </si>
  <si>
    <t>ul. Puławska 143</t>
  </si>
  <si>
    <t>02-715</t>
  </si>
  <si>
    <t>LOK1360</t>
  </si>
  <si>
    <t>ul. Kijowska 16</t>
  </si>
  <si>
    <t>03-743</t>
  </si>
  <si>
    <t>LOK1411</t>
  </si>
  <si>
    <t>40-900</t>
  </si>
  <si>
    <t>LOK1506</t>
  </si>
  <si>
    <t>ul. Kazimierza Górskiego 2</t>
  </si>
  <si>
    <t>81-304</t>
  </si>
  <si>
    <t>00-175</t>
  </si>
  <si>
    <t>LOK1508</t>
  </si>
  <si>
    <t>LOK1509</t>
  </si>
  <si>
    <t>00-024</t>
  </si>
  <si>
    <t>LOK1510</t>
  </si>
  <si>
    <t>02-024</t>
  </si>
  <si>
    <t>80-264</t>
  </si>
  <si>
    <t>ul. Pawia 5</t>
  </si>
  <si>
    <t>31-154</t>
  </si>
  <si>
    <t>LOK1515</t>
  </si>
  <si>
    <t>ul. Wołoska 12</t>
  </si>
  <si>
    <t>02-675</t>
  </si>
  <si>
    <t>LOK1516</t>
  </si>
  <si>
    <t>LOK1527</t>
  </si>
  <si>
    <t>ul. Nowohucka/Al. Pokoju 67</t>
  </si>
  <si>
    <t>31-580</t>
  </si>
  <si>
    <t>LOK1528</t>
  </si>
  <si>
    <t>ul. Brzezińska 27/29</t>
  </si>
  <si>
    <t>92-103</t>
  </si>
  <si>
    <t>LOK1529</t>
  </si>
  <si>
    <t>ul. Legnicka 58</t>
  </si>
  <si>
    <t>ul. Karskiego 5</t>
  </si>
  <si>
    <t>91-071</t>
  </si>
  <si>
    <t>LOK1531</t>
  </si>
  <si>
    <t>LOK1532</t>
  </si>
  <si>
    <t>LOK1533</t>
  </si>
  <si>
    <t>01-626</t>
  </si>
  <si>
    <t>LOK1534</t>
  </si>
  <si>
    <t>02-519</t>
  </si>
  <si>
    <t>LOK1535</t>
  </si>
  <si>
    <t>02-588</t>
  </si>
  <si>
    <t>LOK1536</t>
  </si>
  <si>
    <t>ul. Marszałkowska 99/101 Centrum</t>
  </si>
  <si>
    <t>00-693</t>
  </si>
  <si>
    <t>LOK1537</t>
  </si>
  <si>
    <t>93-569</t>
  </si>
  <si>
    <t>61-131</t>
  </si>
  <si>
    <t>LOK1540</t>
  </si>
  <si>
    <t>ul. Dąbska 9</t>
  </si>
  <si>
    <t>31-572</t>
  </si>
  <si>
    <t>LOK1541</t>
  </si>
  <si>
    <t>ul. Ostrobramska 75c</t>
  </si>
  <si>
    <t>04-175</t>
  </si>
  <si>
    <t>LOK1543</t>
  </si>
  <si>
    <t>ul. Świdnicka 40</t>
  </si>
  <si>
    <t>50-024</t>
  </si>
  <si>
    <t>LOK1544</t>
  </si>
  <si>
    <t>ul. Półwiejska 42</t>
  </si>
  <si>
    <t>61-888</t>
  </si>
  <si>
    <t>LOK1545</t>
  </si>
  <si>
    <t>ul. Fieldorfa 41</t>
  </si>
  <si>
    <t>04-125</t>
  </si>
  <si>
    <t>LOK1546</t>
  </si>
  <si>
    <t>02-900</t>
  </si>
  <si>
    <t>LOK1548</t>
  </si>
  <si>
    <t>ul. Górczewska 124</t>
  </si>
  <si>
    <t>LOK1549</t>
  </si>
  <si>
    <t>ul. Złota 59</t>
  </si>
  <si>
    <t>00-821</t>
  </si>
  <si>
    <t>LOK1551</t>
  </si>
  <si>
    <t>02-627</t>
  </si>
  <si>
    <t>LOK1552</t>
  </si>
  <si>
    <t>02-575</t>
  </si>
  <si>
    <t>LOK1554</t>
  </si>
  <si>
    <t>01-690</t>
  </si>
  <si>
    <t>LOK1558</t>
  </si>
  <si>
    <t>ul. Zakopiańska 105</t>
  </si>
  <si>
    <t>30-418</t>
  </si>
  <si>
    <t>LOK1691</t>
  </si>
  <si>
    <t>02-676</t>
  </si>
  <si>
    <t>LOK1693</t>
  </si>
  <si>
    <t>ul. Taśmowa 7</t>
  </si>
  <si>
    <t>02-677</t>
  </si>
  <si>
    <t>LOK1703</t>
  </si>
  <si>
    <t>ul. Kwiatkowskiego 1</t>
  </si>
  <si>
    <t>03-984</t>
  </si>
  <si>
    <t>LOK1707</t>
  </si>
  <si>
    <t>LOK1708</t>
  </si>
  <si>
    <t>ul. Jubilerska 1/2</t>
  </si>
  <si>
    <t>04-190</t>
  </si>
  <si>
    <t>LOK1709</t>
  </si>
  <si>
    <t>ul. Puławska 2</t>
  </si>
  <si>
    <t>02-566</t>
  </si>
  <si>
    <t>LOK1718</t>
  </si>
  <si>
    <t>44-100</t>
  </si>
  <si>
    <t>LOK1719</t>
  </si>
  <si>
    <t>LOK1720</t>
  </si>
  <si>
    <t>40-010</t>
  </si>
  <si>
    <t>LOK1721</t>
  </si>
  <si>
    <t>LOK1722</t>
  </si>
  <si>
    <t>ul. Rybnicka 207</t>
  </si>
  <si>
    <t>44-122</t>
  </si>
  <si>
    <t>LOK1723</t>
  </si>
  <si>
    <t>ul. Dworcowa 2</t>
  </si>
  <si>
    <t>61-896</t>
  </si>
  <si>
    <t>LOK1724</t>
  </si>
  <si>
    <t>80-391</t>
  </si>
  <si>
    <t>LOK1725</t>
  </si>
  <si>
    <t>ul. Spacerowa 48</t>
  </si>
  <si>
    <t>80-180</t>
  </si>
  <si>
    <t>LOK1726</t>
  </si>
  <si>
    <t>ul. Głogowska 462</t>
  </si>
  <si>
    <t>61-302</t>
  </si>
  <si>
    <t>LOK1729</t>
  </si>
  <si>
    <t>42-625</t>
  </si>
  <si>
    <t>LOK0655</t>
  </si>
  <si>
    <t>ul. Bukowska 285</t>
  </si>
  <si>
    <t>60-189</t>
  </si>
  <si>
    <t>LOK0662</t>
  </si>
  <si>
    <t>72-100</t>
  </si>
  <si>
    <t>LOK1299</t>
  </si>
  <si>
    <t>54-540</t>
  </si>
  <si>
    <t>LOK1338</t>
  </si>
  <si>
    <t>LOK1425</t>
  </si>
  <si>
    <t>LOK1522</t>
  </si>
  <si>
    <t>LOK1526</t>
  </si>
  <si>
    <t>54-530</t>
  </si>
  <si>
    <t>LOK0806</t>
  </si>
  <si>
    <t>Media Markt</t>
  </si>
  <si>
    <t>podlaskie</t>
  </si>
  <si>
    <t>Białystok</t>
  </si>
  <si>
    <t>ul. Czesława Miłosza 2</t>
  </si>
  <si>
    <t>15-265</t>
  </si>
  <si>
    <t>Mix</t>
  </si>
  <si>
    <t>LOK0807</t>
  </si>
  <si>
    <t>ul. Sarni Stok 2</t>
  </si>
  <si>
    <t>LOK0808</t>
  </si>
  <si>
    <t>85-027</t>
  </si>
  <si>
    <t>LOK0809</t>
  </si>
  <si>
    <t>Chorzów</t>
  </si>
  <si>
    <t>ul. Katowicka 160</t>
  </si>
  <si>
    <t>41-500</t>
  </si>
  <si>
    <t>LOK0810</t>
  </si>
  <si>
    <t>Czeladź</t>
  </si>
  <si>
    <t>ul. Będzińska 80</t>
  </si>
  <si>
    <t>41-250</t>
  </si>
  <si>
    <t>LOK0811</t>
  </si>
  <si>
    <t>ul. Kisielewskiego 8/16</t>
  </si>
  <si>
    <t>LOK0812</t>
  </si>
  <si>
    <t>ul. Grunwaldzka 309</t>
  </si>
  <si>
    <t>80-309</t>
  </si>
  <si>
    <t>LOK0813</t>
  </si>
  <si>
    <t>ul. Poniatowskiego 14</t>
  </si>
  <si>
    <t>LOK0814</t>
  </si>
  <si>
    <t>LOK0815</t>
  </si>
  <si>
    <t>LOK0817</t>
  </si>
  <si>
    <t>świętokrzyskie</t>
  </si>
  <si>
    <t>Kielce</t>
  </si>
  <si>
    <t>ul. Radomska 8</t>
  </si>
  <si>
    <t>25-451</t>
  </si>
  <si>
    <t>LOK0818</t>
  </si>
  <si>
    <t>LOK0819</t>
  </si>
  <si>
    <t>ul. Ignacego Paderewskiego 1</t>
  </si>
  <si>
    <t>75-736</t>
  </si>
  <si>
    <t>LOK0820</t>
  </si>
  <si>
    <t>ul. Aleja Pokoju 67</t>
  </si>
  <si>
    <t>LOK0821</t>
  </si>
  <si>
    <t>LOK0822</t>
  </si>
  <si>
    <t>Legnica</t>
  </si>
  <si>
    <t>59-220</t>
  </si>
  <si>
    <t>LOK0823</t>
  </si>
  <si>
    <t>ul. Tomasza Zana 31</t>
  </si>
  <si>
    <t>20-601</t>
  </si>
  <si>
    <t>LOK0824</t>
  </si>
  <si>
    <t>LOK0825</t>
  </si>
  <si>
    <t>92-307</t>
  </si>
  <si>
    <t>LOK0826</t>
  </si>
  <si>
    <t>Nowy Sącz</t>
  </si>
  <si>
    <t>ul. Tarnowska 33</t>
  </si>
  <si>
    <t>33-300</t>
  </si>
  <si>
    <t>LOK0827</t>
  </si>
  <si>
    <t>10-088</t>
  </si>
  <si>
    <t>LOK0828</t>
  </si>
  <si>
    <t>ul. Sosnkowskiego 16a</t>
  </si>
  <si>
    <t>45-273</t>
  </si>
  <si>
    <t>LOK0829</t>
  </si>
  <si>
    <t>Piotrków Trybunalski</t>
  </si>
  <si>
    <t>ul. J. Słowackiego 123</t>
  </si>
  <si>
    <t>97-300</t>
  </si>
  <si>
    <t>LOK0830</t>
  </si>
  <si>
    <t>ul. Bukowska 156</t>
  </si>
  <si>
    <t>60-197</t>
  </si>
  <si>
    <t>LOK0831</t>
  </si>
  <si>
    <t>LOK0833</t>
  </si>
  <si>
    <t>44-203</t>
  </si>
  <si>
    <t>LOK0834</t>
  </si>
  <si>
    <t>ul. Rejtana 36</t>
  </si>
  <si>
    <t>35-959</t>
  </si>
  <si>
    <t>ul. Mieszka I 73</t>
  </si>
  <si>
    <t>LOK0836</t>
  </si>
  <si>
    <t>ul. Żółkiewskiego 15</t>
  </si>
  <si>
    <t>LOK0837</t>
  </si>
  <si>
    <t>LOK0838</t>
  </si>
  <si>
    <t>LOK0841</t>
  </si>
  <si>
    <t>53-015</t>
  </si>
  <si>
    <t>LOK0842</t>
  </si>
  <si>
    <t>50-159</t>
  </si>
  <si>
    <t>LOK0843</t>
  </si>
  <si>
    <t>LOK0844</t>
  </si>
  <si>
    <t>ul. Wrocławska 17</t>
  </si>
  <si>
    <t>65-427</t>
  </si>
  <si>
    <t>LOK0854</t>
  </si>
  <si>
    <t>Płock</t>
  </si>
  <si>
    <t>09-410</t>
  </si>
  <si>
    <t>LOK1039</t>
  </si>
  <si>
    <t>LOK1040</t>
  </si>
  <si>
    <t>Tarnów</t>
  </si>
  <si>
    <t>ul. Nowodąbrowska 127</t>
  </si>
  <si>
    <t>33-100</t>
  </si>
  <si>
    <t>LOK1246</t>
  </si>
  <si>
    <t>ul. 1 Maja 64</t>
  </si>
  <si>
    <t>58-300</t>
  </si>
  <si>
    <t>LOK1268</t>
  </si>
  <si>
    <t>Zamość</t>
  </si>
  <si>
    <t>ul. Przemysłowa 10</t>
  </si>
  <si>
    <t>22-400</t>
  </si>
  <si>
    <t>LOK1415</t>
  </si>
  <si>
    <t>LOK1432</t>
  </si>
  <si>
    <t>Słupsk</t>
  </si>
  <si>
    <t>ul. Szczecińska 58</t>
  </si>
  <si>
    <t>76-200</t>
  </si>
  <si>
    <t>LOK1466</t>
  </si>
  <si>
    <t>70-784</t>
  </si>
  <si>
    <t>LOK1658</t>
  </si>
  <si>
    <t>Kutno</t>
  </si>
  <si>
    <t>ul. Oporowskiej 8</t>
  </si>
  <si>
    <t>99-320</t>
  </si>
  <si>
    <t>LOK1662</t>
  </si>
  <si>
    <t>Inowrocław</t>
  </si>
  <si>
    <t>ul. Wojska Polskiego 16</t>
  </si>
  <si>
    <t>88-100</t>
  </si>
  <si>
    <t>LOK1665</t>
  </si>
  <si>
    <t>Elbląg</t>
  </si>
  <si>
    <t>ul. płk. Stanisława Dąbka 152</t>
  </si>
  <si>
    <t>82-300</t>
  </si>
  <si>
    <t>LOK1673</t>
  </si>
  <si>
    <t>ul. Ostrobramska 79</t>
  </si>
  <si>
    <t>LOK1674</t>
  </si>
  <si>
    <t>ul. Górczewska 212/226</t>
  </si>
  <si>
    <t>LOK1695</t>
  </si>
  <si>
    <t>Siedlce</t>
  </si>
  <si>
    <t>ul. Brzeska 126</t>
  </si>
  <si>
    <t>08-110</t>
  </si>
  <si>
    <t>LOK0150</t>
  </si>
  <si>
    <t>ul. Głębocka 13</t>
  </si>
  <si>
    <t>LOK0151</t>
  </si>
  <si>
    <t>05-090</t>
  </si>
  <si>
    <t>LOK0153</t>
  </si>
  <si>
    <t>LOK0157</t>
  </si>
  <si>
    <t>40-101</t>
  </si>
  <si>
    <t>LOK0159</t>
  </si>
  <si>
    <t>50-363</t>
  </si>
  <si>
    <t>LOK0205</t>
  </si>
  <si>
    <t>ul. Wojska Polskiego 1</t>
  </si>
  <si>
    <t>85-171</t>
  </si>
  <si>
    <t>LOK0446</t>
  </si>
  <si>
    <t>LOK0452</t>
  </si>
  <si>
    <t>LOK0852</t>
  </si>
  <si>
    <t>ul. Pabianicka 245</t>
  </si>
  <si>
    <t>95-457</t>
  </si>
  <si>
    <t>70-404</t>
  </si>
  <si>
    <t>LOK1358</t>
  </si>
  <si>
    <t>ul. Ogrodowa 19a</t>
  </si>
  <si>
    <t>91-065</t>
  </si>
  <si>
    <t>LOK1428</t>
  </si>
  <si>
    <t>ul. Pszczyńska 315</t>
  </si>
  <si>
    <t>LOK1456</t>
  </si>
  <si>
    <t>ul. Stanisława Matyi 2</t>
  </si>
  <si>
    <t>61-586</t>
  </si>
  <si>
    <t>LOK1467</t>
  </si>
  <si>
    <t>ul. Stawowa 61</t>
  </si>
  <si>
    <t>31-346</t>
  </si>
  <si>
    <t>LOK1477</t>
  </si>
  <si>
    <t>LOK1480</t>
  </si>
  <si>
    <t>20-315</t>
  </si>
  <si>
    <t>LOK1559</t>
  </si>
  <si>
    <t>LOK1677</t>
  </si>
  <si>
    <t>02-222</t>
  </si>
  <si>
    <t>LOK0855</t>
  </si>
  <si>
    <t>05-091</t>
  </si>
  <si>
    <t>LOK0877</t>
  </si>
  <si>
    <t>Koziegłowy</t>
  </si>
  <si>
    <t>42-250</t>
  </si>
  <si>
    <t>LOK0878</t>
  </si>
  <si>
    <t>Kozy</t>
  </si>
  <si>
    <t>ul. Krakowska 104</t>
  </si>
  <si>
    <t>43-340</t>
  </si>
  <si>
    <t>LOK0879</t>
  </si>
  <si>
    <t>ul. Opolska 9</t>
  </si>
  <si>
    <t>31-275</t>
  </si>
  <si>
    <t>LOK0881</t>
  </si>
  <si>
    <t>Pomarzany</t>
  </si>
  <si>
    <t>99-340</t>
  </si>
  <si>
    <t>LOK0882</t>
  </si>
  <si>
    <t>ul. Chemiczna 5</t>
  </si>
  <si>
    <t>20-329</t>
  </si>
  <si>
    <t>LOK0883</t>
  </si>
  <si>
    <t>Leszno</t>
  </si>
  <si>
    <t>64-100</t>
  </si>
  <si>
    <t>20-108</t>
  </si>
  <si>
    <t>LOK0886</t>
  </si>
  <si>
    <t>Łask</t>
  </si>
  <si>
    <t>Orchów 185</t>
  </si>
  <si>
    <t>98-100</t>
  </si>
  <si>
    <t>LOK0887</t>
  </si>
  <si>
    <t>91-120</t>
  </si>
  <si>
    <t>LOK0888</t>
  </si>
  <si>
    <t>ul. Kilińskiego 208/212</t>
  </si>
  <si>
    <t>93-106</t>
  </si>
  <si>
    <t>LOK0889</t>
  </si>
  <si>
    <t>90-578</t>
  </si>
  <si>
    <t>LOK0891</t>
  </si>
  <si>
    <t>91-848</t>
  </si>
  <si>
    <t>LOK0894</t>
  </si>
  <si>
    <t>91-089</t>
  </si>
  <si>
    <t>LOK0895</t>
  </si>
  <si>
    <t>90-329</t>
  </si>
  <si>
    <t>LOK0896</t>
  </si>
  <si>
    <t>ul. Pabianicka 274</t>
  </si>
  <si>
    <t>93-457</t>
  </si>
  <si>
    <t>90-142</t>
  </si>
  <si>
    <t>LOK0898</t>
  </si>
  <si>
    <t>Marcinowice</t>
  </si>
  <si>
    <t>ul. Wrocławska 12</t>
  </si>
  <si>
    <t>58-124</t>
  </si>
  <si>
    <t>LOK0901</t>
  </si>
  <si>
    <t>Kordowo</t>
  </si>
  <si>
    <t>ul. Warszawska 1</t>
  </si>
  <si>
    <t>07-415</t>
  </si>
  <si>
    <t>LOK0902</t>
  </si>
  <si>
    <t>10-224</t>
  </si>
  <si>
    <t>LOK0903</t>
  </si>
  <si>
    <t>ul. Wrocławska</t>
  </si>
  <si>
    <t>45-836</t>
  </si>
  <si>
    <t>LOK0904</t>
  </si>
  <si>
    <t>Orońsko</t>
  </si>
  <si>
    <t>Dobrut 18</t>
  </si>
  <si>
    <t>26-505</t>
  </si>
  <si>
    <t>LOK0905</t>
  </si>
  <si>
    <t>Ostrów Wielkopolski</t>
  </si>
  <si>
    <t>63-400</t>
  </si>
  <si>
    <t>LOK0906</t>
  </si>
  <si>
    <t>Ozorków</t>
  </si>
  <si>
    <t>95-035</t>
  </si>
  <si>
    <t>LOK0907</t>
  </si>
  <si>
    <t>Pabianice</t>
  </si>
  <si>
    <t>ul. Świetlickiego 5</t>
  </si>
  <si>
    <t>95-200</t>
  </si>
  <si>
    <t>LOK0910</t>
  </si>
  <si>
    <t>ul. Poznańska 93</t>
  </si>
  <si>
    <t>LOK0912</t>
  </si>
  <si>
    <t>61-031</t>
  </si>
  <si>
    <t>LOK0915</t>
  </si>
  <si>
    <t>Pruszcz Gdański</t>
  </si>
  <si>
    <t>83-000</t>
  </si>
  <si>
    <t>LOK0929</t>
  </si>
  <si>
    <t>ul. Jaskrowska 39</t>
  </si>
  <si>
    <t>LOK0930</t>
  </si>
  <si>
    <t>ul. Okulickiego 62</t>
  </si>
  <si>
    <t>LOK0931</t>
  </si>
  <si>
    <t>Dąbrowa Górnicza</t>
  </si>
  <si>
    <t>41-303</t>
  </si>
  <si>
    <t>LOK0932</t>
  </si>
  <si>
    <t>ul. Tworzeń 127</t>
  </si>
  <si>
    <t>LOK0933</t>
  </si>
  <si>
    <t>Lipnica</t>
  </si>
  <si>
    <t>87-207</t>
  </si>
  <si>
    <t>LOK0934</t>
  </si>
  <si>
    <t>Dzierzążnia</t>
  </si>
  <si>
    <t>09-164</t>
  </si>
  <si>
    <t>LOK0935</t>
  </si>
  <si>
    <t>Komorowo Żuławskie</t>
  </si>
  <si>
    <t>82-310</t>
  </si>
  <si>
    <t>LOK0939</t>
  </si>
  <si>
    <t>ul. Hutnicza 8</t>
  </si>
  <si>
    <t>81-061</t>
  </si>
  <si>
    <t>LOK0940</t>
  </si>
  <si>
    <t>ul. Pszczyńska 100a</t>
  </si>
  <si>
    <t>LOK0941</t>
  </si>
  <si>
    <t>ul. Południowa 5</t>
  </si>
  <si>
    <t>LOK0942</t>
  </si>
  <si>
    <t>ul. Dworcowa 18</t>
  </si>
  <si>
    <t>LOK0943</t>
  </si>
  <si>
    <t>Jarocin</t>
  </si>
  <si>
    <t>63-200</t>
  </si>
  <si>
    <t>LOK0944</t>
  </si>
  <si>
    <t>Jaworzno</t>
  </si>
  <si>
    <t>43-603</t>
  </si>
  <si>
    <t>LOK0945</t>
  </si>
  <si>
    <t>LOK0946</t>
  </si>
  <si>
    <t>ul. Wojska Polskiego 123</t>
  </si>
  <si>
    <t>LOK0948</t>
  </si>
  <si>
    <t>40-608</t>
  </si>
  <si>
    <t>LOK0953</t>
  </si>
  <si>
    <t>Przejazdowo</t>
  </si>
  <si>
    <t>83-021</t>
  </si>
  <si>
    <t>LOK0954</t>
  </si>
  <si>
    <t>Przytyk</t>
  </si>
  <si>
    <t>Żerdź</t>
  </si>
  <si>
    <t>26-650</t>
  </si>
  <si>
    <t>26-600</t>
  </si>
  <si>
    <t>LOK0956</t>
  </si>
  <si>
    <t>ul. Wernera 52</t>
  </si>
  <si>
    <t>LOK0958</t>
  </si>
  <si>
    <t>LOK0959</t>
  </si>
  <si>
    <t>LOK0961</t>
  </si>
  <si>
    <t>Sochaczew</t>
  </si>
  <si>
    <t>96-500</t>
  </si>
  <si>
    <t>LOK0962</t>
  </si>
  <si>
    <t>Syców</t>
  </si>
  <si>
    <t>56-500</t>
  </si>
  <si>
    <t>LOK0963</t>
  </si>
  <si>
    <t>ul. Bema 124</t>
  </si>
  <si>
    <t>LOK0965</t>
  </si>
  <si>
    <t>LOK0967</t>
  </si>
  <si>
    <t>ul. Wieniawskiego 70</t>
  </si>
  <si>
    <t>58-314</t>
  </si>
  <si>
    <t>LOK0970</t>
  </si>
  <si>
    <t>03-543</t>
  </si>
  <si>
    <t>50-541</t>
  </si>
  <si>
    <t>LOK0981</t>
  </si>
  <si>
    <t>ul. Karola Miarki 6</t>
  </si>
  <si>
    <t>LOK0982</t>
  </si>
  <si>
    <t>LOK0983</t>
  </si>
  <si>
    <t>LOK0984</t>
  </si>
  <si>
    <t>65-001</t>
  </si>
  <si>
    <t>LOK0985</t>
  </si>
  <si>
    <t>Żory</t>
  </si>
  <si>
    <t>ul. Kościuszki 57</t>
  </si>
  <si>
    <t>44-240</t>
  </si>
  <si>
    <t>LOK0986</t>
  </si>
  <si>
    <t>ul. Kolista 5</t>
  </si>
  <si>
    <t>40-486</t>
  </si>
  <si>
    <t>Kołobrzeg</t>
  </si>
  <si>
    <t>78-100</t>
  </si>
  <si>
    <t>LOK0500</t>
  </si>
  <si>
    <t>35-201</t>
  </si>
  <si>
    <t>LOK0501</t>
  </si>
  <si>
    <t>ul. Kołłątaja 32</t>
  </si>
  <si>
    <t>Sosnowiec</t>
  </si>
  <si>
    <t>41-200</t>
  </si>
  <si>
    <t>LOK0506</t>
  </si>
  <si>
    <t>ul. Podgórska 34</t>
  </si>
  <si>
    <t>31-536</t>
  </si>
  <si>
    <t>85-097</t>
  </si>
  <si>
    <t>61-693</t>
  </si>
  <si>
    <t>13 m2</t>
  </si>
  <si>
    <t>ul. Mszczonowska 3 (Janki)</t>
  </si>
  <si>
    <t>ul. Piłsudskiego 1 (Marki)</t>
  </si>
  <si>
    <t>ul. Puławska 46 (Piaseczno)</t>
  </si>
  <si>
    <t>ul. Skarżyńskiego 36 (Strachowice)</t>
  </si>
  <si>
    <t>ul. Graniczna 190 (Strachowice)</t>
  </si>
  <si>
    <t>ul. Radzymińska 324 (Ząbki)</t>
  </si>
  <si>
    <t>1920x1080</t>
  </si>
  <si>
    <t>512x288</t>
  </si>
  <si>
    <t>9:00 - 21:00</t>
  </si>
  <si>
    <t>Janki</t>
  </si>
  <si>
    <t>Matarnia</t>
  </si>
  <si>
    <t>Czyżyny</t>
  </si>
  <si>
    <t>Bielany</t>
  </si>
  <si>
    <t>Targówek</t>
  </si>
  <si>
    <t>LOK2022</t>
  </si>
  <si>
    <t>00-124</t>
  </si>
  <si>
    <t>Auchan Komorniki</t>
  </si>
  <si>
    <t>Morski Park Handlowy</t>
  </si>
  <si>
    <t>Alfa</t>
  </si>
  <si>
    <t>Poznań Plaza</t>
  </si>
  <si>
    <t>Auchan Jubilerska</t>
  </si>
  <si>
    <t>Auchan Piaseczno</t>
  </si>
  <si>
    <t>Solvay Park</t>
  </si>
  <si>
    <t>Złote Tarasy</t>
  </si>
  <si>
    <t>Stary Browar</t>
  </si>
  <si>
    <t>Renoma</t>
  </si>
  <si>
    <t>Atrium Promenada</t>
  </si>
  <si>
    <t>Pasaż Łódzki</t>
  </si>
  <si>
    <t>Atrium Felicity</t>
  </si>
  <si>
    <t>Marcredo</t>
  </si>
  <si>
    <t>Jantar</t>
  </si>
  <si>
    <t>Silesia City Center</t>
  </si>
  <si>
    <t>Port Łódź</t>
  </si>
  <si>
    <t>King Cross Marcelin</t>
  </si>
  <si>
    <t>Alpena</t>
  </si>
  <si>
    <t>Zana</t>
  </si>
  <si>
    <t>Forum</t>
  </si>
  <si>
    <t>Sarni Stok</t>
  </si>
  <si>
    <t>Dąbrówka</t>
  </si>
  <si>
    <t>Alma</t>
  </si>
  <si>
    <t>Krokus</t>
  </si>
  <si>
    <t>Borek</t>
  </si>
  <si>
    <t>Cuprum Arena</t>
  </si>
  <si>
    <t>Pasaż Grunwaldzki</t>
  </si>
  <si>
    <t>Ster</t>
  </si>
  <si>
    <t>Plac Unii City Shopping</t>
  </si>
  <si>
    <t>Centrum Riviera</t>
  </si>
  <si>
    <t>32-083</t>
  </si>
  <si>
    <t>ul. Schumana 17</t>
  </si>
  <si>
    <t>LOK2132</t>
  </si>
  <si>
    <t>Tczew</t>
  </si>
  <si>
    <t>83-100</t>
  </si>
  <si>
    <t>Park Handlowy Multibox</t>
  </si>
  <si>
    <t>LOK2131</t>
  </si>
  <si>
    <t>ul. Zielona 3</t>
  </si>
  <si>
    <t>LOK2130</t>
  </si>
  <si>
    <t>Tarnobrzeg</t>
  </si>
  <si>
    <t>ul. Słomki 1</t>
  </si>
  <si>
    <t>39-400</t>
  </si>
  <si>
    <t>ul. kpt. Medweckiego 1 (Balice)</t>
  </si>
  <si>
    <t>ul. Wyszogrodzka 127</t>
  </si>
  <si>
    <t>ul. Wolności 90 (Pyrzowice)</t>
  </si>
  <si>
    <t>Auchan Ursynów</t>
  </si>
  <si>
    <t>Europa Centralna</t>
  </si>
  <si>
    <t>Focus Mall</t>
  </si>
  <si>
    <t>M1</t>
  </si>
  <si>
    <t>Magnolia Park</t>
  </si>
  <si>
    <t>Korona</t>
  </si>
  <si>
    <t>Gemini Park</t>
  </si>
  <si>
    <t>Plaza</t>
  </si>
  <si>
    <t>Ferio</t>
  </si>
  <si>
    <t>Klif</t>
  </si>
  <si>
    <t>Plejada</t>
  </si>
  <si>
    <t>ul. Lipnica 22</t>
  </si>
  <si>
    <t>al. Grunwaldzka 141</t>
  </si>
  <si>
    <t>al. Zwycięstwa 256</t>
  </si>
  <si>
    <t>al. Wojska Polskiego 32</t>
  </si>
  <si>
    <t>al. Jana Pawła 17</t>
  </si>
  <si>
    <t>al. Konstytucji 3 Maja</t>
  </si>
  <si>
    <t>al. Wincentego Witosa 32</t>
  </si>
  <si>
    <t>al. Jana Pawła II 30</t>
  </si>
  <si>
    <t>al. Piłsudskiego 15/23</t>
  </si>
  <si>
    <t>al. Włókniarzy 50</t>
  </si>
  <si>
    <t>al. Grzecznarowskiego 28</t>
  </si>
  <si>
    <t>al. Wyzwolenia 18</t>
  </si>
  <si>
    <t>al. Niepodległości 36</t>
  </si>
  <si>
    <t>al. Jerozolimskie 148</t>
  </si>
  <si>
    <t>al. Jerozolimskie 179</t>
  </si>
  <si>
    <t>al. Jana Pawła II 82</t>
  </si>
  <si>
    <t>al. Jerozolimskie 54</t>
  </si>
  <si>
    <t>al. KEN 14</t>
  </si>
  <si>
    <t>al. Niepodległości 69</t>
  </si>
  <si>
    <t>al. Krakowska 61</t>
  </si>
  <si>
    <t>al. Tysiąclecia 7 (Piastów)</t>
  </si>
  <si>
    <t>al. Marszałka Józefa Piłsudskiego 1 (Marki)</t>
  </si>
  <si>
    <t>al. Karkonoska 85</t>
  </si>
  <si>
    <t>pl. Dworcowy 1</t>
  </si>
  <si>
    <t>pl. Oddziałów Młodzieży Powstańczej 1</t>
  </si>
  <si>
    <t>pl. Szewczyka 1</t>
  </si>
  <si>
    <t>pl. Dworcowy 4</t>
  </si>
  <si>
    <t>pl. Wilsona</t>
  </si>
  <si>
    <t>pl. Grunwaldzki 22</t>
  </si>
  <si>
    <t>pl. Dominikański 3</t>
  </si>
  <si>
    <t>Zielone Arkady</t>
  </si>
  <si>
    <t>al. Rozdzieńskiego 200</t>
  </si>
  <si>
    <t>Bielany Wrocławskie</t>
  </si>
  <si>
    <t>al. Piłsudskiego 15</t>
  </si>
  <si>
    <t>LOK2186</t>
  </si>
  <si>
    <t>Screen Network</t>
  </si>
  <si>
    <t>Oprogramowanie</t>
  </si>
  <si>
    <t>LOK2188</t>
  </si>
  <si>
    <t>al. Zjednoczonej Europy 39</t>
  </si>
  <si>
    <t>LOK0613</t>
  </si>
  <si>
    <t>02-220</t>
  </si>
  <si>
    <t>4:00 - 24:00</t>
  </si>
  <si>
    <t>Rozdzielczość rzeczywista</t>
  </si>
  <si>
    <t>Rozdzielczość spotu</t>
  </si>
  <si>
    <t>LOK2196</t>
  </si>
  <si>
    <t>LOK2126</t>
  </si>
  <si>
    <t>ul. Łopuszańska 28</t>
  </si>
  <si>
    <t>Zgorzelec</t>
  </si>
  <si>
    <t>Tarnowskie Góry</t>
  </si>
  <si>
    <t>Jastrzębie-Zdrój</t>
  </si>
  <si>
    <t>ul. Wrocławska 20</t>
  </si>
  <si>
    <t>ul. Fordońska 141</t>
  </si>
  <si>
    <t>ul. Parkowa 20</t>
  </si>
  <si>
    <t>ul. Dąbka 152</t>
  </si>
  <si>
    <t>ul. Przywidzka 6</t>
  </si>
  <si>
    <t>ul. Lipowa 1</t>
  </si>
  <si>
    <t>ul. Księcia Józefa Poniatowskiego 12</t>
  </si>
  <si>
    <t>ul. Podhalańska 26</t>
  </si>
  <si>
    <t>ul. M. Medweckiego 2</t>
  </si>
  <si>
    <t xml:space="preserve">ul. Zakopiańska 62 </t>
  </si>
  <si>
    <t>ul. Piłsudskiego 84</t>
  </si>
  <si>
    <t>ul. Kolumny 36 / Rzgowska 36</t>
  </si>
  <si>
    <t>ul. Przybyszewskiego 176/178</t>
  </si>
  <si>
    <t>ul. Staszica 8b</t>
  </si>
  <si>
    <t>ul. Wiosenna 32</t>
  </si>
  <si>
    <t>ul. Olsztyńska 8</t>
  </si>
  <si>
    <t>ul.Targowa 72</t>
  </si>
  <si>
    <t>Ul. Jeleniogórska 42</t>
  </si>
  <si>
    <t>ul. Dąbrówki 5</t>
  </si>
  <si>
    <t>Nazwa sieci</t>
  </si>
  <si>
    <t>Długość kampanii (miesiąc)</t>
  </si>
  <si>
    <t>Liczba lokalizacji</t>
  </si>
  <si>
    <t>Total netto przed rabatem</t>
  </si>
  <si>
    <t>Rabat</t>
  </si>
  <si>
    <t>Total netto po rabacie</t>
  </si>
  <si>
    <t>Carrefour TV</t>
  </si>
  <si>
    <t>Godzin emisji dziennie</t>
  </si>
  <si>
    <t>Spotów w godzinie</t>
  </si>
  <si>
    <t>Spotów w trakcie kampanii</t>
  </si>
  <si>
    <t>SUMA</t>
  </si>
  <si>
    <t>LOK1838</t>
  </si>
  <si>
    <t>LED Partner</t>
  </si>
  <si>
    <t>80-824</t>
  </si>
  <si>
    <t>45 m2</t>
  </si>
  <si>
    <t>Zewnętrzne</t>
  </si>
  <si>
    <t>20 m2</t>
  </si>
  <si>
    <t>640x288</t>
  </si>
  <si>
    <t>1920x922 / 2:1</t>
  </si>
  <si>
    <t>30 m2</t>
  </si>
  <si>
    <t>768x384</t>
  </si>
  <si>
    <t>80-172</t>
  </si>
  <si>
    <t>12 m2</t>
  </si>
  <si>
    <t>1024x768 / 4:3</t>
  </si>
  <si>
    <t>60 m2</t>
  </si>
  <si>
    <t>1024x576</t>
  </si>
  <si>
    <t>LOK1850</t>
  </si>
  <si>
    <t>640x480</t>
  </si>
  <si>
    <t>28 m2</t>
  </si>
  <si>
    <t>LOK1732</t>
  </si>
  <si>
    <t>ul. Kolejowa / Wysockiego / Sikorskiego</t>
  </si>
  <si>
    <t>LOK1734</t>
  </si>
  <si>
    <t>512x384</t>
  </si>
  <si>
    <t>LOK1736</t>
  </si>
  <si>
    <t>LOK1737</t>
  </si>
  <si>
    <t>ul. Jana  Pawła II / Różyckiego</t>
  </si>
  <si>
    <t>800x600</t>
  </si>
  <si>
    <t>85-739</t>
  </si>
  <si>
    <t>LOK1743</t>
  </si>
  <si>
    <t>ul. Marii Skłodowskiej-Curie 2 / Plac Skarbka</t>
  </si>
  <si>
    <t>17 m2</t>
  </si>
  <si>
    <t>LOK1744</t>
  </si>
  <si>
    <t>LOK1745</t>
  </si>
  <si>
    <t>ul. Matejki 53 / Kraszewskiego</t>
  </si>
  <si>
    <t>720x576</t>
  </si>
  <si>
    <t>1080x920 / 6:5</t>
  </si>
  <si>
    <t>LOK1746</t>
  </si>
  <si>
    <t>ul. Grudziądzka / Polna</t>
  </si>
  <si>
    <t>16 m2</t>
  </si>
  <si>
    <t>LOK1747</t>
  </si>
  <si>
    <t>40 m2</t>
  </si>
  <si>
    <t>LOK1751</t>
  </si>
  <si>
    <t>Włocławek</t>
  </si>
  <si>
    <t>ul. Wronia 11 / Okrzei</t>
  </si>
  <si>
    <t>87-800</t>
  </si>
  <si>
    <t>1024x480</t>
  </si>
  <si>
    <t>LOK1752</t>
  </si>
  <si>
    <t>400x192</t>
  </si>
  <si>
    <t>LOK1758</t>
  </si>
  <si>
    <t>LOK1759</t>
  </si>
  <si>
    <t>20-400</t>
  </si>
  <si>
    <t>21 m2</t>
  </si>
  <si>
    <t>360x204</t>
  </si>
  <si>
    <t>LOK1760</t>
  </si>
  <si>
    <t>LOK1761</t>
  </si>
  <si>
    <t>65-034</t>
  </si>
  <si>
    <t>784x464</t>
  </si>
  <si>
    <t>1280x766 / 5:3</t>
  </si>
  <si>
    <t>LOK1762</t>
  </si>
  <si>
    <t>65-805</t>
  </si>
  <si>
    <t>768x384 </t>
  </si>
  <si>
    <t>LOK1763</t>
  </si>
  <si>
    <t>ul. Podgórna 48 / Waryńskiego / Lwowska</t>
  </si>
  <si>
    <t>65-190</t>
  </si>
  <si>
    <t>LOK1764</t>
  </si>
  <si>
    <t>LOK1765</t>
  </si>
  <si>
    <t>ul. Chrobrego / Wodna 14 / Rynek</t>
  </si>
  <si>
    <t>640x400</t>
  </si>
  <si>
    <t>18 m2</t>
  </si>
  <si>
    <t>LOK1770</t>
  </si>
  <si>
    <t>19 m2</t>
  </si>
  <si>
    <t>640x384</t>
  </si>
  <si>
    <t>LOK1771</t>
  </si>
  <si>
    <t>91-867</t>
  </si>
  <si>
    <t>640x288 </t>
  </si>
  <si>
    <t>LOK1772</t>
  </si>
  <si>
    <t>720x480</t>
  </si>
  <si>
    <t>DH Trzy Korony</t>
  </si>
  <si>
    <t>LOK1773</t>
  </si>
  <si>
    <t>al. Włókniarzy / Konstantynowska</t>
  </si>
  <si>
    <t>94-311</t>
  </si>
  <si>
    <t>31-564</t>
  </si>
  <si>
    <t>LOK1775</t>
  </si>
  <si>
    <t>15 m2</t>
  </si>
  <si>
    <t>23 m2</t>
  </si>
  <si>
    <t>LOK1777</t>
  </si>
  <si>
    <t>33-332</t>
  </si>
  <si>
    <t>768x576</t>
  </si>
  <si>
    <t>LOK1781</t>
  </si>
  <si>
    <t>30-101</t>
  </si>
  <si>
    <t>LOK1782</t>
  </si>
  <si>
    <t>31-147</t>
  </si>
  <si>
    <t>768x432</t>
  </si>
  <si>
    <t>24 m2</t>
  </si>
  <si>
    <t>480x320</t>
  </si>
  <si>
    <t>LOK1808</t>
  </si>
  <si>
    <t>ul. Czarneckiego 36 / Wernera</t>
  </si>
  <si>
    <t>26-601</t>
  </si>
  <si>
    <t>800x480</t>
  </si>
  <si>
    <t>LOK1809</t>
  </si>
  <si>
    <t>LOK1810</t>
  </si>
  <si>
    <t>26-610</t>
  </si>
  <si>
    <t>LOK1811</t>
  </si>
  <si>
    <t>LOK1812</t>
  </si>
  <si>
    <t>LOK1813</t>
  </si>
  <si>
    <t>26-616</t>
  </si>
  <si>
    <t>LOK1814</t>
  </si>
  <si>
    <t>26-603</t>
  </si>
  <si>
    <t>LOK1817</t>
  </si>
  <si>
    <t>ul. Jachowicza 37 / Nowy Rynek</t>
  </si>
  <si>
    <t>09-402</t>
  </si>
  <si>
    <t>LOK1819</t>
  </si>
  <si>
    <t>45-837</t>
  </si>
  <si>
    <t>320x192</t>
  </si>
  <si>
    <t>Karolinka</t>
  </si>
  <si>
    <t>25 m2</t>
  </si>
  <si>
    <t>8 m2</t>
  </si>
  <si>
    <t>480x272</t>
  </si>
  <si>
    <t>11 m2</t>
  </si>
  <si>
    <t>LOK1843</t>
  </si>
  <si>
    <t>ul. Chwaszczyńska 51 / Nowowiczlińska</t>
  </si>
  <si>
    <t>81-571</t>
  </si>
  <si>
    <t>LOK1845</t>
  </si>
  <si>
    <t>ul. Morska 365 / Kcyńska</t>
  </si>
  <si>
    <t>81-002</t>
  </si>
  <si>
    <t>576x288</t>
  </si>
  <si>
    <t>LOK1846</t>
  </si>
  <si>
    <t>84-230</t>
  </si>
  <si>
    <t>LOK1852</t>
  </si>
  <si>
    <t>44-102</t>
  </si>
  <si>
    <t>LOK1853</t>
  </si>
  <si>
    <t>ul. Dworcowa / Wyszyńskiego</t>
  </si>
  <si>
    <t>LOK1854</t>
  </si>
  <si>
    <t>ul. Pszczyńska / Pocztowa</t>
  </si>
  <si>
    <t>10 m2</t>
  </si>
  <si>
    <t>LOK1863</t>
  </si>
  <si>
    <t>LOK1866</t>
  </si>
  <si>
    <t>43-110</t>
  </si>
  <si>
    <t>LOK1867</t>
  </si>
  <si>
    <t>480x384</t>
  </si>
  <si>
    <t>LOK1868</t>
  </si>
  <si>
    <t>41-300</t>
  </si>
  <si>
    <t>LOK1878</t>
  </si>
  <si>
    <t>LOK1881</t>
  </si>
  <si>
    <t>25-116</t>
  </si>
  <si>
    <t>384x240</t>
  </si>
  <si>
    <t>25-401</t>
  </si>
  <si>
    <t>480x460</t>
  </si>
  <si>
    <t>LOK1889</t>
  </si>
  <si>
    <t>LOK1890</t>
  </si>
  <si>
    <t>ul. Bałtycka / ul. Gdyńska</t>
  </si>
  <si>
    <t>61-016</t>
  </si>
  <si>
    <t>384x288</t>
  </si>
  <si>
    <t>LOK1891</t>
  </si>
  <si>
    <t>02-324</t>
  </si>
  <si>
    <t>LOK1892</t>
  </si>
  <si>
    <t>61-555</t>
  </si>
  <si>
    <t>33 m2</t>
  </si>
  <si>
    <t>LOK1893</t>
  </si>
  <si>
    <t>ul. Głogowska / Ściegiennego / Krzywa</t>
  </si>
  <si>
    <t>60-111</t>
  </si>
  <si>
    <t>648x384</t>
  </si>
  <si>
    <t>LOK1894</t>
  </si>
  <si>
    <t>nd</t>
  </si>
  <si>
    <t>* LED City, LED Premium, LED Partner – dane prezentują szacowaną widownię przemieszczającą się wokół ekranu w trakcje trwania kampanii (źródło: ZTM oraz GDDKiA)</t>
  </si>
  <si>
    <t>**Sieci Indoor – dane prezentują szacunkową liczbę klientów lub transakcji w trakcje trwania kampanii (źródło: właściciel sieci)</t>
  </si>
  <si>
    <t>DOOH</t>
  </si>
  <si>
    <t>Działanie spot (s)</t>
  </si>
  <si>
    <t>Futura Park</t>
  </si>
  <si>
    <t>LOK1849</t>
  </si>
  <si>
    <t>al. Zwycięstwa 130 / Świętojańska</t>
  </si>
  <si>
    <t>81-404</t>
  </si>
  <si>
    <t>LOK1896</t>
  </si>
  <si>
    <t>ul. Łódzka / Warszawska</t>
  </si>
  <si>
    <t>LOK1897</t>
  </si>
  <si>
    <t>LOK1899</t>
  </si>
  <si>
    <t>LOK1900</t>
  </si>
  <si>
    <t>70-777</t>
  </si>
  <si>
    <t>LOK1901</t>
  </si>
  <si>
    <t>71-126</t>
  </si>
  <si>
    <t>LOK1902</t>
  </si>
  <si>
    <t>46 m2</t>
  </si>
  <si>
    <t>384x192</t>
  </si>
  <si>
    <t>LOK1903</t>
  </si>
  <si>
    <t>75-719</t>
  </si>
  <si>
    <t>35 m2</t>
  </si>
  <si>
    <t>560x400</t>
  </si>
  <si>
    <t>LOK1904</t>
  </si>
  <si>
    <t>75-452</t>
  </si>
  <si>
    <t>320x168</t>
  </si>
  <si>
    <t>Emka</t>
  </si>
  <si>
    <t>LOK1910</t>
  </si>
  <si>
    <t>11-041</t>
  </si>
  <si>
    <t>1282x766</t>
  </si>
  <si>
    <t>LOK1916</t>
  </si>
  <si>
    <t>ul. Ślężna / al. Wiśniowa / al. Armii Krajowej</t>
  </si>
  <si>
    <t>480x192</t>
  </si>
  <si>
    <t>480x196 / 5:2</t>
  </si>
  <si>
    <t>LOK1917</t>
  </si>
  <si>
    <t>ul. Żabikowska 69 (Luboń)</t>
  </si>
  <si>
    <t>62-030</t>
  </si>
  <si>
    <t>LOK1919</t>
  </si>
  <si>
    <t>Rondo Żabikowskie / Puszkina 38 (Luboń)</t>
  </si>
  <si>
    <t>LOK2221</t>
  </si>
  <si>
    <t>ul. Graniczna 2a</t>
  </si>
  <si>
    <t>54-610</t>
  </si>
  <si>
    <t>LOK2223</t>
  </si>
  <si>
    <t>al. Politechniki 1</t>
  </si>
  <si>
    <t>93-590</t>
  </si>
  <si>
    <t>Sukcesja</t>
  </si>
  <si>
    <t>LOK2219</t>
  </si>
  <si>
    <t>LOK2212</t>
  </si>
  <si>
    <t>LOK2213</t>
  </si>
  <si>
    <t>LOK1294</t>
  </si>
  <si>
    <t>15-644</t>
  </si>
  <si>
    <t>85-151</t>
  </si>
  <si>
    <t>41-900</t>
  </si>
  <si>
    <t>82-309</t>
  </si>
  <si>
    <t>80-174</t>
  </si>
  <si>
    <t>67-205</t>
  </si>
  <si>
    <t>44-335</t>
  </si>
  <si>
    <t>31-870</t>
  </si>
  <si>
    <t>30-639</t>
  </si>
  <si>
    <t>31-026</t>
  </si>
  <si>
    <t>93-610</t>
  </si>
  <si>
    <t>93-120</t>
  </si>
  <si>
    <t>10-685</t>
  </si>
  <si>
    <t>44-209</t>
  </si>
  <si>
    <t>71-011</t>
  </si>
  <si>
    <t>70-342</t>
  </si>
  <si>
    <t>70-807</t>
  </si>
  <si>
    <t>42-600</t>
  </si>
  <si>
    <t>03-734</t>
  </si>
  <si>
    <t>50-984</t>
  </si>
  <si>
    <t>59-900</t>
  </si>
  <si>
    <t>65-096</t>
  </si>
  <si>
    <t> 90 283</t>
  </si>
  <si>
    <t>Kampania</t>
  </si>
  <si>
    <t>Klient</t>
  </si>
  <si>
    <t>LOK2220</t>
  </si>
  <si>
    <t>ul. Powstańców Śląskich 2/4</t>
  </si>
  <si>
    <t>Arkady Wrocławskie</t>
  </si>
  <si>
    <t>LOK0832</t>
  </si>
  <si>
    <t>LOK0160</t>
  </si>
  <si>
    <t>LOK2225</t>
  </si>
  <si>
    <t>LOK0507</t>
  </si>
  <si>
    <t>ul. Kujawska 1</t>
  </si>
  <si>
    <t>LOK2215</t>
  </si>
  <si>
    <t>LOK0835</t>
  </si>
  <si>
    <t>Molo</t>
  </si>
  <si>
    <t>LOK0641</t>
  </si>
  <si>
    <t>80-244</t>
  </si>
  <si>
    <t xml:space="preserve">768x640 </t>
  </si>
  <si>
    <t>LOK2232</t>
  </si>
  <si>
    <t>ul. Komunalna 1</t>
  </si>
  <si>
    <t>LOK2245</t>
  </si>
  <si>
    <t>ul. Księdza Drużbickiego 2</t>
  </si>
  <si>
    <t>LOK2248</t>
  </si>
  <si>
    <t>ul. Marcelińska 23</t>
  </si>
  <si>
    <t>60-801</t>
  </si>
  <si>
    <t>LOK0148</t>
  </si>
  <si>
    <t>00-120</t>
  </si>
  <si>
    <t>LOK2236</t>
  </si>
  <si>
    <t>ul. Bieszczadzka 29</t>
  </si>
  <si>
    <t>38-400</t>
  </si>
  <si>
    <t>Vivo</t>
  </si>
  <si>
    <t>LOK2242</t>
  </si>
  <si>
    <t>ul. Sucha 1</t>
  </si>
  <si>
    <t>Wroclavia</t>
  </si>
  <si>
    <t>LOK1525</t>
  </si>
  <si>
    <t>LOK2230</t>
  </si>
  <si>
    <t>ul. Słowackiego 200</t>
  </si>
  <si>
    <t>Kasy PKP IC | G8</t>
  </si>
  <si>
    <t>Kasy PKP IC | poza G8</t>
  </si>
  <si>
    <t>LOK0512</t>
  </si>
  <si>
    <t>Zawiercie</t>
  </si>
  <si>
    <t>ul. 3 Maja 2</t>
  </si>
  <si>
    <t>42-400</t>
  </si>
  <si>
    <t>UY i UX</t>
  </si>
  <si>
    <t>53.123965, 23.098329</t>
  </si>
  <si>
    <t>49.839905, 19.035192</t>
  </si>
  <si>
    <t>53.107093, 18.01385</t>
  </si>
  <si>
    <t>53.125829, 18.067878</t>
  </si>
  <si>
    <t>50.346299, 18.850098</t>
  </si>
  <si>
    <t>50.290663, 18.96659</t>
  </si>
  <si>
    <t>54.184409, 19.406391</t>
  </si>
  <si>
    <t>54.352238, 18.593027</t>
  </si>
  <si>
    <t>54.321752, 18.549634</t>
  </si>
  <si>
    <t>50.300158, 18.683021</t>
  </si>
  <si>
    <t>50.307337, 18.645253</t>
  </si>
  <si>
    <t>51.645151, 16.095663</t>
  </si>
  <si>
    <t>53.469546, 18.75722</t>
  </si>
  <si>
    <t>49.940094, 18.594229</t>
  </si>
  <si>
    <t>51.766999, 18.060875</t>
  </si>
  <si>
    <t>50.268056, 19.062652</t>
  </si>
  <si>
    <t>50.076735, 20.016856</t>
  </si>
  <si>
    <t>50.01395, 19.932438</t>
  </si>
  <si>
    <t>50.011296, 19.963067</t>
  </si>
  <si>
    <t>50.068969, 19.946063</t>
  </si>
  <si>
    <t>51.200878, 16.214704</t>
  </si>
  <si>
    <t>51.236789, 22.604176</t>
  </si>
  <si>
    <t>51.804492, 19.379931</t>
  </si>
  <si>
    <t>51.710449, 19.491349</t>
  </si>
  <si>
    <t>51.751678, 19.502435</t>
  </si>
  <si>
    <t>53.750511, 20.506047</t>
  </si>
  <si>
    <t>52.437845, 16.919164</t>
  </si>
  <si>
    <t>50.112749, 18.545564</t>
  </si>
  <si>
    <t>50.2901, 19.15159</t>
  </si>
  <si>
    <t>53.410917, 14.52222</t>
  </si>
  <si>
    <t>53.426416, 14.530382</t>
  </si>
  <si>
    <t>53.385648, 14.661829</t>
  </si>
  <si>
    <t>50.45047, 18.859297</t>
  </si>
  <si>
    <t>53.032382, 18.694231</t>
  </si>
  <si>
    <t>52.255173, 21.038305</t>
  </si>
  <si>
    <t>52.263788, 20.930941</t>
  </si>
  <si>
    <t>52.213494, 20.9513</t>
  </si>
  <si>
    <t>52.304697, 21.059214</t>
  </si>
  <si>
    <t>52.179688, 21.004159</t>
  </si>
  <si>
    <t>52.257375, 20.984589</t>
  </si>
  <si>
    <t>51.08849, 16.998042</t>
  </si>
  <si>
    <t>50.705348, 23.282629</t>
  </si>
  <si>
    <t>51.155648, 15.031376</t>
  </si>
  <si>
    <t>51.93813, 15.495151</t>
  </si>
  <si>
    <t>54.40444, 18.587788</t>
  </si>
  <si>
    <t>54.321925, 18.54932</t>
  </si>
  <si>
    <t>51.04501604, 16.95408038</t>
  </si>
  <si>
    <t>51.088353, 16.998296</t>
  </si>
  <si>
    <t>51.10907567, 17.0410844</t>
  </si>
  <si>
    <t>51.12245419, 16.9897571</t>
  </si>
  <si>
    <t>51.13049053, 17.0418653</t>
  </si>
  <si>
    <t>53.11712196, 18.03549156</t>
  </si>
  <si>
    <t>51.80481317, 19.3788451</t>
  </si>
  <si>
    <t>51.75971531, 19.46457357</t>
  </si>
  <si>
    <t>53.45338242, 18.73091915</t>
  </si>
  <si>
    <t>52.13495953, 20.89066653</t>
  </si>
  <si>
    <t>51.38133858, 21.17019825</t>
  </si>
  <si>
    <t>52.2650603378477, 20.9299145448964</t>
  </si>
  <si>
    <t>52.23325911, 20.99939325</t>
  </si>
  <si>
    <t>52.14119173, 21.02558641</t>
  </si>
  <si>
    <t>52.131603, 21.065092</t>
  </si>
  <si>
    <t>50.318222, 18.751269</t>
  </si>
  <si>
    <t>50.31178768, 18.62912889</t>
  </si>
  <si>
    <t>50.08035877, 19.972996</t>
  </si>
  <si>
    <t>50.01209839, 19.96339364</t>
  </si>
  <si>
    <t>50.26824505, 19.06147702</t>
  </si>
  <si>
    <t>50.00321888, 20.02425839</t>
  </si>
  <si>
    <t>52.38406874, 16.99304865</t>
  </si>
  <si>
    <t>52.43241407, 16.95163576</t>
  </si>
  <si>
    <t>53.4279098, 14.4842768</t>
  </si>
  <si>
    <t>53.43388527, 14.55442629</t>
  </si>
  <si>
    <t>51.14116051, 17.08810531</t>
  </si>
  <si>
    <t>53.40604704, 14.51805804</t>
  </si>
  <si>
    <t>52.212471, 20.951692</t>
  </si>
  <si>
    <t>52.21687988, 21.01524906</t>
  </si>
  <si>
    <t>52.1903991, 21.01631952</t>
  </si>
  <si>
    <t>52.25289805, 21.05107383</t>
  </si>
  <si>
    <t>50.25915574, 19.01721871</t>
  </si>
  <si>
    <t>52.257577, 20.984561</t>
  </si>
  <si>
    <t>52.22899, 21.003161</t>
  </si>
  <si>
    <t>52.179724, 21.004355</t>
  </si>
  <si>
    <t>50.063918, 19.99994</t>
  </si>
  <si>
    <t>51.795448, 19.512374</t>
  </si>
  <si>
    <t>51.11904, 16.989021</t>
  </si>
  <si>
    <t>51.77949, 19.444065</t>
  </si>
  <si>
    <t>52.269242, 20.984426</t>
  </si>
  <si>
    <t>52.20757, 21.008083</t>
  </si>
  <si>
    <t>52.198371, 21.01293</t>
  </si>
  <si>
    <t>52.229634, 21.012406</t>
  </si>
  <si>
    <t>51.750031, 19.440915</t>
  </si>
  <si>
    <t>50.065922, 19.982179</t>
  </si>
  <si>
    <t>52.231791, 21.10581</t>
  </si>
  <si>
    <t>51.103934, 17.030816</t>
  </si>
  <si>
    <t>52.402437, 16.925643</t>
  </si>
  <si>
    <t>52.232433, 21.09585</t>
  </si>
  <si>
    <t>52.180919, 21.02319</t>
  </si>
  <si>
    <t>52.242364, 20.931468</t>
  </si>
  <si>
    <t>52.230299, 21.002751</t>
  </si>
  <si>
    <t>52.190292, 21.016738</t>
  </si>
  <si>
    <t>52.198155, 21.012824</t>
  </si>
  <si>
    <t>52.271717, 20.971869</t>
  </si>
  <si>
    <t>50.014366, 19.928017</t>
  </si>
  <si>
    <t>52.180238, 20.996188</t>
  </si>
  <si>
    <t>52.180217, 20.989112</t>
  </si>
  <si>
    <t>52.222227, 21.092634</t>
  </si>
  <si>
    <t>52.095814, 21.022756</t>
  </si>
  <si>
    <t>52.235275, 21.119472</t>
  </si>
  <si>
    <t>52.212805, 21.019791</t>
  </si>
  <si>
    <t>50.307622, 18.645743</t>
  </si>
  <si>
    <t>50.259649, 19.018284</t>
  </si>
  <si>
    <t>50.256472, 19.015543</t>
  </si>
  <si>
    <t>50.256487, 18.65662</t>
  </si>
  <si>
    <t>52.402452, 16.911792</t>
  </si>
  <si>
    <t>52.354253, 16.835202</t>
  </si>
  <si>
    <t>52.233048, 20.997463</t>
  </si>
  <si>
    <t>54.502611, 18.532242</t>
  </si>
  <si>
    <t>51.106137, 16.947012</t>
  </si>
  <si>
    <t>51.750356, 19.44782</t>
  </si>
  <si>
    <t>51.099586, 17.02871</t>
  </si>
  <si>
    <t>50.054826, 19.955151</t>
  </si>
  <si>
    <t>52.440727, 16.919515</t>
  </si>
  <si>
    <t>52.405393, 16.890232</t>
  </si>
  <si>
    <t>52.414431, 16.837243</t>
  </si>
  <si>
    <t>50.072091, 19.800287</t>
  </si>
  <si>
    <t>50.3212534675706, 18.9429230001486</t>
  </si>
  <si>
    <t>50.0949199452523, 18.5622919792148</t>
  </si>
  <si>
    <t>49.8457185486292, 19.0354506412062</t>
  </si>
  <si>
    <t>50.8222412295512, 19.1423677560236</t>
  </si>
  <si>
    <t>52.232436, 21.093164</t>
  </si>
  <si>
    <t>52.192514, 20.948369</t>
  </si>
  <si>
    <t>54.354732, 18.646569</t>
  </si>
  <si>
    <t>54.394446, 18.581373</t>
  </si>
  <si>
    <t>54.471887, 18.481374</t>
  </si>
  <si>
    <t>54.543733, 18.452671</t>
  </si>
  <si>
    <t>54.571427, 18.387373</t>
  </si>
  <si>
    <t>54.508357, 18.537294</t>
  </si>
  <si>
    <t>50.299795, 18.675224</t>
  </si>
  <si>
    <t>50.294509, 18.671805</t>
  </si>
  <si>
    <t>50.273325, 18.701556</t>
  </si>
  <si>
    <t>50.268851, 18.712019</t>
  </si>
  <si>
    <t>52.730255, 15.23885</t>
  </si>
  <si>
    <t>50.914265, 15.748342</t>
  </si>
  <si>
    <t>51.766098, 18.098823</t>
  </si>
  <si>
    <t>51.762165, 18.077937</t>
  </si>
  <si>
    <t>50.823195, 20.6225</t>
  </si>
  <si>
    <t>54.176121, 16.198045</t>
  </si>
  <si>
    <t>54.175769, 16.198655</t>
  </si>
  <si>
    <t>54.206678, 16.185134</t>
  </si>
  <si>
    <t>50.057558, 19.959395</t>
  </si>
  <si>
    <t>50.067873, 19.945058</t>
  </si>
  <si>
    <t>50.053772, 19.95637</t>
  </si>
  <si>
    <t>50.059382, 19.924459</t>
  </si>
  <si>
    <t>50.067575, 19.938618</t>
  </si>
  <si>
    <t>51.207097, 16.155067</t>
  </si>
  <si>
    <t>51.206677, 16.178695</t>
  </si>
  <si>
    <t>51.266722, 22.572482</t>
  </si>
  <si>
    <t>51.266151, 22.57318</t>
  </si>
  <si>
    <t>51.772834, 19.482398</t>
  </si>
  <si>
    <t>51.746367, 19.397828</t>
  </si>
  <si>
    <t>51.663924, 19.354378</t>
  </si>
  <si>
    <t>51.769139, 19.425283</t>
  </si>
  <si>
    <t>53.756171, 20.487217</t>
  </si>
  <si>
    <t>50.680082, 17.880256</t>
  </si>
  <si>
    <t>52.548654, 19.694908</t>
  </si>
  <si>
    <t>52.400777, 16.928104</t>
  </si>
  <si>
    <t>52.426034, 16.978605</t>
  </si>
  <si>
    <t>52.404313, 17.055291</t>
  </si>
  <si>
    <t>52.398511, 16.934813</t>
  </si>
  <si>
    <t>52.383159, 16.884805</t>
  </si>
  <si>
    <t>52.403774, 16.954769</t>
  </si>
  <si>
    <t>52.352169, 16.882714</t>
  </si>
  <si>
    <t>52.351887, 16.883197</t>
  </si>
  <si>
    <t>51.412441, 21.12993</t>
  </si>
  <si>
    <t>51.407754, 21.158048</t>
  </si>
  <si>
    <t>51.390934, 21.143441</t>
  </si>
  <si>
    <t>51.405537, 21.151213</t>
  </si>
  <si>
    <t>51.405267, 21.156814</t>
  </si>
  <si>
    <t>51.379204, 21.129122</t>
  </si>
  <si>
    <t>51.38088, 21.166878</t>
  </si>
  <si>
    <t>53.428883, 14.551882</t>
  </si>
  <si>
    <t>53.382769, 14.660977</t>
  </si>
  <si>
    <t>53.427738, 14.531219</t>
  </si>
  <si>
    <t>53.024423, 18.633594</t>
  </si>
  <si>
    <t>53.01171, 18.604325</t>
  </si>
  <si>
    <t>53.014507, 18.591145</t>
  </si>
  <si>
    <t>53.037701, 18.615522</t>
  </si>
  <si>
    <t>53.034001, 18.616778</t>
  </si>
  <si>
    <t>53.037298, 18.678205</t>
  </si>
  <si>
    <t>50.108719, 18.982464</t>
  </si>
  <si>
    <t>50.136203, 18.97757</t>
  </si>
  <si>
    <t>50.113495, 18.986375</t>
  </si>
  <si>
    <t>50.771281, 16.273893</t>
  </si>
  <si>
    <t>52.648049, 19.068422</t>
  </si>
  <si>
    <t>52.655827, 19.060038</t>
  </si>
  <si>
    <t>51.084076, 17.025595</t>
  </si>
  <si>
    <t>50.305147, 18.732205</t>
  </si>
  <si>
    <t>51.942091, 15.505684</t>
  </si>
  <si>
    <t>51.936097, 15.501923</t>
  </si>
  <si>
    <t>51.93952, 15.52478</t>
  </si>
  <si>
    <t>51.937428, 15.511359</t>
  </si>
  <si>
    <t>52.131562, 20.898077</t>
  </si>
  <si>
    <t>50.621764, 19.146836</t>
  </si>
  <si>
    <t>49.849848, 19.170926</t>
  </si>
  <si>
    <t>50.0905792120618, 19.9301874560192</t>
  </si>
  <si>
    <t>51.237291430519, 22.5975944887172</t>
  </si>
  <si>
    <t>51.2501194601867, 22.5745506059002</t>
  </si>
  <si>
    <t>51.7276450168175, 19.447646911403</t>
  </si>
  <si>
    <t>51.8004736274667, 19.4675455174097</t>
  </si>
  <si>
    <t>51.7030329000421, 19.419509872692</t>
  </si>
  <si>
    <t>52.4096353789234, 16.9727530985378</t>
  </si>
  <si>
    <t>53.187689, 19.036647</t>
  </si>
  <si>
    <t>50.2148209392141, 18.9790258273568</t>
  </si>
  <si>
    <t>51.471108, 20.887332</t>
  </si>
  <si>
    <t>51.412938832813, 21.1311413140726</t>
  </si>
  <si>
    <t>52.203865, 20.25733</t>
  </si>
  <si>
    <t>50.1372254682682, 18.9748045360749</t>
  </si>
  <si>
    <t>50.3089597427897, 18.7850119332339</t>
  </si>
  <si>
    <t>54.2476459478696, 18.6325462915799</t>
  </si>
  <si>
    <t>54.3386979240529, 18.7350635090047</t>
  </si>
  <si>
    <t>51.767109, 18.061589</t>
  </si>
  <si>
    <t>50.8887180464208, 20.6684825946836</t>
  </si>
  <si>
    <t>52.2271898991696, 18.241653781076</t>
  </si>
  <si>
    <t>54.1761186238624, 16.2004817094001</t>
  </si>
  <si>
    <t>50.0653614826857, 19.9962716110945</t>
  </si>
  <si>
    <t>50.0048448328132, 19.9238135507457</t>
  </si>
  <si>
    <t>49.6356767365798, 20.6924286499254</t>
  </si>
  <si>
    <t>52.3840687350091, 16.9930486462854</t>
  </si>
  <si>
    <t>50.0209867357012, 22.0170247229481</t>
  </si>
  <si>
    <t>53.0239478558458, 18.6377491392797</t>
  </si>
  <si>
    <t>52.1708856627496, 20.9327402671569</t>
  </si>
  <si>
    <t>52.306518, 21.087216</t>
  </si>
  <si>
    <t>50.3178238601365, 18.7546089096982</t>
  </si>
  <si>
    <t>50.0413193721854, 21.0030983920938</t>
  </si>
  <si>
    <t>50.7259720793905, 23.2610686253743</t>
  </si>
  <si>
    <t>52.232888, 19.366601</t>
  </si>
  <si>
    <t>52.78421, 18.241317</t>
  </si>
  <si>
    <t>52.233703, 21.10254</t>
  </si>
  <si>
    <t>52.239931, 20.906419</t>
  </si>
  <si>
    <t>52.15282, 22.299701</t>
  </si>
  <si>
    <t>50.587962, 21.690652</t>
  </si>
  <si>
    <t>51.414564, 21.969763</t>
  </si>
  <si>
    <t>50.034452, 18.681359</t>
  </si>
  <si>
    <t>54.104719, 18.775062</t>
  </si>
  <si>
    <t>51.3813385775698, 21.1701982461964</t>
  </si>
  <si>
    <t>52.642879, 19.073477</t>
  </si>
  <si>
    <t>49.676933, 21.776786</t>
  </si>
  <si>
    <t>54.3818381103262, 18.599991058277</t>
  </si>
  <si>
    <t>54.5034641611898, 18.5323495545553</t>
  </si>
  <si>
    <t>52.3005375940174, 21.0565468758698</t>
  </si>
  <si>
    <t>52.1360367564572, 20.8911752226106</t>
  </si>
  <si>
    <t>50.0666531184502, 19.9450995864745</t>
  </si>
  <si>
    <t>51.1127565475417, 17.0605943348137</t>
  </si>
  <si>
    <t>53.1255920496187, 18.018902531542</t>
  </si>
  <si>
    <t>50.0974541582273, 19.0069090292664</t>
  </si>
  <si>
    <t>51.7034100493716, 19.4171538507733</t>
  </si>
  <si>
    <t>51.7783587940815, 19.4486850492043</t>
  </si>
  <si>
    <t>50.0928447174919, 19.8984157571166</t>
  </si>
  <si>
    <t>52.257459, 20.984508</t>
  </si>
  <si>
    <t>52.212836, 20.955435</t>
  </si>
  <si>
    <t>53.42748422, 14.55170527</t>
  </si>
  <si>
    <t>51.1174637422245, 16.9883300060619</t>
  </si>
  <si>
    <t>52.229933, 21.00212</t>
  </si>
  <si>
    <t>50.005858310622, 20.9753635632609</t>
  </si>
  <si>
    <t>53.000186, 18.614575</t>
  </si>
  <si>
    <t>LOK2264</t>
  </si>
  <si>
    <t>LOK2265</t>
  </si>
  <si>
    <t>LOK2266</t>
  </si>
  <si>
    <t>LOK2267</t>
  </si>
  <si>
    <t>LOK2268</t>
  </si>
  <si>
    <t>LOK2269</t>
  </si>
  <si>
    <t>LOK2270</t>
  </si>
  <si>
    <t>LOK2271</t>
  </si>
  <si>
    <t>LOK2272</t>
  </si>
  <si>
    <t>LOK2273</t>
  </si>
  <si>
    <t>LOK2274</t>
  </si>
  <si>
    <t>LOK2275</t>
  </si>
  <si>
    <t>LOK2276</t>
  </si>
  <si>
    <t>LOK2277</t>
  </si>
  <si>
    <t>LOK2278</t>
  </si>
  <si>
    <t>LOK2279</t>
  </si>
  <si>
    <t>LOK2280</t>
  </si>
  <si>
    <t>LOK2281</t>
  </si>
  <si>
    <t>LOK2282</t>
  </si>
  <si>
    <t>LOK2283</t>
  </si>
  <si>
    <t>LOK2284</t>
  </si>
  <si>
    <t>LOK2285</t>
  </si>
  <si>
    <t>LOK2286</t>
  </si>
  <si>
    <t>LOK2287</t>
  </si>
  <si>
    <t>LOK2288</t>
  </si>
  <si>
    <t>LOK2289</t>
  </si>
  <si>
    <t>LOK2290</t>
  </si>
  <si>
    <t>LOK2291</t>
  </si>
  <si>
    <t>LOK2292</t>
  </si>
  <si>
    <t>LOK2293</t>
  </si>
  <si>
    <t>LOK2294</t>
  </si>
  <si>
    <t>LOK2295</t>
  </si>
  <si>
    <t>LOK2296</t>
  </si>
  <si>
    <t>LOK2297</t>
  </si>
  <si>
    <t>LOK2298</t>
  </si>
  <si>
    <t>LOK2299</t>
  </si>
  <si>
    <t>LOK2300</t>
  </si>
  <si>
    <t>LOK2301</t>
  </si>
  <si>
    <t>LOK2302</t>
  </si>
  <si>
    <t>LOK2303</t>
  </si>
  <si>
    <t>LOK2304</t>
  </si>
  <si>
    <t>LOK2305</t>
  </si>
  <si>
    <t>LOK2306</t>
  </si>
  <si>
    <t>LOK2307</t>
  </si>
  <si>
    <t>LOK2308</t>
  </si>
  <si>
    <t>LOK2200</t>
  </si>
  <si>
    <t>LOK2249</t>
  </si>
  <si>
    <t>Atrium Plejada</t>
  </si>
  <si>
    <t>AKS Centrum Handlowe</t>
  </si>
  <si>
    <t>Arena</t>
  </si>
  <si>
    <t>50.203652, 19.267885</t>
  </si>
  <si>
    <t>43-600</t>
  </si>
  <si>
    <t>Atrium Molo</t>
  </si>
  <si>
    <t>Turzyn</t>
  </si>
  <si>
    <t>Bielawy</t>
  </si>
  <si>
    <t>Arkadia</t>
  </si>
  <si>
    <t>ul. gen. Fieldorfa 41</t>
  </si>
  <si>
    <t>ul. Piastowska / Chojnowska</t>
  </si>
  <si>
    <t xml:space="preserve">ul. Czerwona Droga / Szosa Chełmińska 16 </t>
  </si>
  <si>
    <t>ul. Wielki Rów 40</t>
  </si>
  <si>
    <t>ul. Bauera / Kilińskiego</t>
  </si>
  <si>
    <t xml:space="preserve">ul. Skłodowskiej-Curie 95 </t>
  </si>
  <si>
    <t>al. Spółdzielczości Pracy 34</t>
  </si>
  <si>
    <t>al. Spółdzielczości Pracy 47</t>
  </si>
  <si>
    <t>ul. Bohaterów Westerplatte 13</t>
  </si>
  <si>
    <t>ul. Wrocławska 7c / Al. Konstytucji 3 maja </t>
  </si>
  <si>
    <t>ul. Kopcińskiego / Narutowicza</t>
  </si>
  <si>
    <t xml:space="preserve">ul. Wyszyńskiego / Armii Krajowej </t>
  </si>
  <si>
    <t>al. Z. Krasińskiego / Focha</t>
  </si>
  <si>
    <t>ul. Długa / Słowiańska</t>
  </si>
  <si>
    <t>ul. Chrobrego 20</t>
  </si>
  <si>
    <t>ul. 1905r / Młodzianowska</t>
  </si>
  <si>
    <t>ul. Struga / Malczewskiego</t>
  </si>
  <si>
    <t>ul. Struga / Chrobrego</t>
  </si>
  <si>
    <t xml:space="preserve">ul. Wjazdowa / Toruńska </t>
  </si>
  <si>
    <t>ul. Osiedlowa / Grzecznarowskiego</t>
  </si>
  <si>
    <t>ul. Wrocławska 152-154</t>
  </si>
  <si>
    <t xml:space="preserve">ul. Podwale / Karmelicka 1 </t>
  </si>
  <si>
    <t>ul. Grunwaldzka / Żwirki i Wigury (Rumia)</t>
  </si>
  <si>
    <t>ul. Boh. Getta Warszawskiego / Zwycięstwa</t>
  </si>
  <si>
    <t>ul. Piłsudskiego / Dmowskiego 27</t>
  </si>
  <si>
    <t>ul. Mikołowska / Dołowa</t>
  </si>
  <si>
    <t>ul. Jana Pawła II 19 / rondo Cassino</t>
  </si>
  <si>
    <t>ul. Wolności / Knurowska 8 / Chorzowska</t>
  </si>
  <si>
    <t>ul. Ściegiennego / Kalinowa</t>
  </si>
  <si>
    <t>ul. Poznańska 70a</t>
  </si>
  <si>
    <t>ul. Droga Dębińska / Królowej Jadwigi</t>
  </si>
  <si>
    <t>ul. Jana Pawła II / Baraniaka</t>
  </si>
  <si>
    <t>al. Wojska Polskiego 116 / Kościuszki</t>
  </si>
  <si>
    <t>ul. Plac Żołnierza Polskiego</t>
  </si>
  <si>
    <t>ul. Struga / ul. Łubinowa</t>
  </si>
  <si>
    <t>ul. 26-go Kwietnia / Al. Bohaterów Warszawy</t>
  </si>
  <si>
    <t>ul. Gnieźnieńska 38 / Kamieniarska - Lewa</t>
  </si>
  <si>
    <t>ul. Gnieźnieńska 42 / Kamieniarska - Prawa</t>
  </si>
  <si>
    <t>ul. Jana Pawła II 20 / Władysława IV</t>
  </si>
  <si>
    <t>al. Generała Wł. Sikorskiego 23 / Tuwima</t>
  </si>
  <si>
    <t>al. Krakowska 28 (Janki)</t>
  </si>
  <si>
    <t>Skierniewice</t>
  </si>
  <si>
    <t>96-100</t>
  </si>
  <si>
    <t>LOK0633</t>
  </si>
  <si>
    <t>ul. Jana Pawła II 20</t>
  </si>
  <si>
    <t>54.206937, 16.185784</t>
  </si>
  <si>
    <t>Karta on-line</t>
  </si>
  <si>
    <t>ul. Fabryczna 13 / Rzeczypospolitej</t>
  </si>
  <si>
    <t>LOK2147</t>
  </si>
  <si>
    <t>ul. Gabrieli Zapolskiej 3 / Teatr Polski</t>
  </si>
  <si>
    <t>51.101223,17.026381</t>
  </si>
  <si>
    <t>50-032</t>
  </si>
  <si>
    <t>400x240</t>
  </si>
  <si>
    <t>LOK1267</t>
  </si>
  <si>
    <t>ul. Słowiańska 70</t>
  </si>
  <si>
    <t>LOK2386</t>
  </si>
  <si>
    <t>Ostrołęka</t>
  </si>
  <si>
    <t>ul. Rodziny Ulmów 4</t>
  </si>
  <si>
    <t>53.074385, 21.577067</t>
  </si>
  <si>
    <t>07-410</t>
  </si>
  <si>
    <t>02-786</t>
  </si>
  <si>
    <t>LOK0816</t>
  </si>
  <si>
    <t>ul. Alpejska 6</t>
  </si>
  <si>
    <t>40-506</t>
  </si>
  <si>
    <t>3 Stawy</t>
  </si>
  <si>
    <t>LOK2400</t>
  </si>
  <si>
    <t>ul. Targ Sienny 7</t>
  </si>
  <si>
    <t>80-806</t>
  </si>
  <si>
    <t>LOK2422</t>
  </si>
  <si>
    <t>02-284</t>
  </si>
  <si>
    <t>LOK2421</t>
  </si>
  <si>
    <t>LOK2333</t>
  </si>
  <si>
    <t>LOK2341</t>
  </si>
  <si>
    <t>LOK2352</t>
  </si>
  <si>
    <t>LOK2353</t>
  </si>
  <si>
    <t>LOK2376</t>
  </si>
  <si>
    <t>LOK2377</t>
  </si>
  <si>
    <t>LOK2378</t>
  </si>
  <si>
    <t>LOK2380</t>
  </si>
  <si>
    <t>LOK2381</t>
  </si>
  <si>
    <t>LOK2384</t>
  </si>
  <si>
    <t>LOK2385</t>
  </si>
  <si>
    <t>LOK1855</t>
  </si>
  <si>
    <t>Grodzisk Mazowiecki</t>
  </si>
  <si>
    <t>Myślenice</t>
  </si>
  <si>
    <t>Tomaszów Mazowiecki</t>
  </si>
  <si>
    <t>Wołomin</t>
  </si>
  <si>
    <t>Żywiec</t>
  </si>
  <si>
    <t>ul. Zakopiańska / Słowackiego 47</t>
  </si>
  <si>
    <t>ul. Długosza 73 / Rejtana / Nawojowska</t>
  </si>
  <si>
    <t>ul. Nakielska 1/3</t>
  </si>
  <si>
    <t>ul. Konstytucji 3 Maja 1/3 / Warszawska</t>
  </si>
  <si>
    <t>ul. 1 Maja / Słowackiego</t>
  </si>
  <si>
    <t>ul. Rotmistrza Witolda Pileckiego / Wileńska</t>
  </si>
  <si>
    <t>Rondo Francuskie / al. Jana Pawła II</t>
  </si>
  <si>
    <t>ul. Armii Krajowej 28</t>
  </si>
  <si>
    <t xml:space="preserve">ul. Nowy Świat / Jana Pawła II </t>
  </si>
  <si>
    <t>52.10354, 20.625672</t>
  </si>
  <si>
    <t>51.830819, 16.59689</t>
  </si>
  <si>
    <t>49.834098, 19.94943</t>
  </si>
  <si>
    <t>49.614698, 20.702449</t>
  </si>
  <si>
    <t>50.445299, 18.861759</t>
  </si>
  <si>
    <t>54.091624, 18.778194</t>
  </si>
  <si>
    <t>51.534468, 20.009218</t>
  </si>
  <si>
    <t>52.339465, 21.248224</t>
  </si>
  <si>
    <t>52.347608, 21.244466</t>
  </si>
  <si>
    <t>50.042677, 18.689435</t>
  </si>
  <si>
    <t>49.682075, 19.186029</t>
  </si>
  <si>
    <t>50.288813, 18.662227</t>
  </si>
  <si>
    <t>600x800</t>
  </si>
  <si>
    <t>288x192</t>
  </si>
  <si>
    <t>540x306</t>
  </si>
  <si>
    <t>728x384</t>
  </si>
  <si>
    <t>al. Krakowska / Hynka / Sabały 26</t>
  </si>
  <si>
    <t>al. Krakowska / Sabały 26</t>
  </si>
  <si>
    <t>Zielone Wzgórze</t>
  </si>
  <si>
    <t>Glinki</t>
  </si>
  <si>
    <t>Ogrody</t>
  </si>
  <si>
    <t>Morena</t>
  </si>
  <si>
    <t>Gdańsk Factory</t>
  </si>
  <si>
    <t>Zakopianka</t>
  </si>
  <si>
    <t>Piekary</t>
  </si>
  <si>
    <t>Reduta</t>
  </si>
  <si>
    <t xml:space="preserve">Atrium Targówek </t>
  </si>
  <si>
    <t>Blue City</t>
  </si>
  <si>
    <t>Gocław</t>
  </si>
  <si>
    <t>Wola Park</t>
  </si>
  <si>
    <t>50.042747, 22.007019</t>
  </si>
  <si>
    <t>51.966874, 20.150067</t>
  </si>
  <si>
    <t>54.467596, 17.017107</t>
  </si>
  <si>
    <t>50.481189, 19.423735</t>
  </si>
  <si>
    <t>50.823497, 19.142356</t>
  </si>
  <si>
    <t>50.910612, 15.739558</t>
  </si>
  <si>
    <t>50.014557, 19.995456</t>
  </si>
  <si>
    <t>50.033834, 19.925235</t>
  </si>
  <si>
    <t>51.761404, 19.521453</t>
  </si>
  <si>
    <t>52.263643, 21.052352</t>
  </si>
  <si>
    <t>51.121124, 17.014478</t>
  </si>
  <si>
    <t>54.380678, 18.476247</t>
  </si>
  <si>
    <t>50.470953, 19.070057</t>
  </si>
  <si>
    <t>53.593647, 14.894704</t>
  </si>
  <si>
    <t>51.109488, 16.880348</t>
  </si>
  <si>
    <t>50.817656, 19.134038</t>
  </si>
  <si>
    <t>50.824418, 19.097885</t>
  </si>
  <si>
    <t>50.331091, 19.215191</t>
  </si>
  <si>
    <t>50.343546, 19.259101</t>
  </si>
  <si>
    <t>54.542504, 18.485336</t>
  </si>
  <si>
    <t>50.283984, 18.679024</t>
  </si>
  <si>
    <t>53.453063, 18.732518</t>
  </si>
  <si>
    <t>52.800238, 18.255628</t>
  </si>
  <si>
    <t>51.968336, 17.506666</t>
  </si>
  <si>
    <t>50.225583, 19.227368</t>
  </si>
  <si>
    <t>50.916845, 15.754429</t>
  </si>
  <si>
    <t>51.764956, 18.080029</t>
  </si>
  <si>
    <t>50.226613, 19.059707</t>
  </si>
  <si>
    <t>53.063711, 21.533514</t>
  </si>
  <si>
    <t>51.843783, 16.593527</t>
  </si>
  <si>
    <t>51.597827, 19.096806</t>
  </si>
  <si>
    <t>51.795059, 19.404138</t>
  </si>
  <si>
    <t>51.746447, 19.476398</t>
  </si>
  <si>
    <t>51.800731, 19.425434</t>
  </si>
  <si>
    <t>51.760296, 19.485323</t>
  </si>
  <si>
    <t>50.880109, 16.585698</t>
  </si>
  <si>
    <t>53.784339, 20.481291</t>
  </si>
  <si>
    <t>51.652336, 17.825309</t>
  </si>
  <si>
    <t>51.945826, 19.324727</t>
  </si>
  <si>
    <t>51.651316, 19.361899</t>
  </si>
  <si>
    <t>52.253903, 19.199652</t>
  </si>
  <si>
    <t>50.074459, 18.521896</t>
  </si>
  <si>
    <t>50.088994, 18.533042</t>
  </si>
  <si>
    <t>51.276418, 17.629474</t>
  </si>
  <si>
    <t>53.013958, 18.584392</t>
  </si>
  <si>
    <t>50.819358, 16.278722</t>
  </si>
  <si>
    <t>52.299524, 21.086676</t>
  </si>
  <si>
    <t>52.266347, 21.057699</t>
  </si>
  <si>
    <t>50.309792, 18.789892</t>
  </si>
  <si>
    <t>50.323373, 18.771152</t>
  </si>
  <si>
    <t>51.931993, 15.480402</t>
  </si>
  <si>
    <t>50.036866, 18.701448</t>
  </si>
  <si>
    <t>51.393836, 16.205895</t>
  </si>
  <si>
    <t>51.231607, 22.616736</t>
  </si>
  <si>
    <t>52.401544, 16.913396</t>
  </si>
  <si>
    <t>Avenida</t>
  </si>
  <si>
    <t>53.123072, 23.177884</t>
  </si>
  <si>
    <t>49.839698, 19.034443</t>
  </si>
  <si>
    <t>53.120671, 18.031074</t>
  </si>
  <si>
    <t>50.322389, 18.946548</t>
  </si>
  <si>
    <t>50.320287, 19.104923</t>
  </si>
  <si>
    <t>50.837474, 19.117731</t>
  </si>
  <si>
    <t>54.185759, 19.406711</t>
  </si>
  <si>
    <t>54.394903, 18.581796</t>
  </si>
  <si>
    <t>54.371943, 18.520818</t>
  </si>
  <si>
    <t>54.537637, 18.453206</t>
  </si>
  <si>
    <t>50.267191, 18.715397</t>
  </si>
  <si>
    <t>51.184465, 16.170742</t>
  </si>
  <si>
    <t>51.759304, 19.464423</t>
  </si>
  <si>
    <t>51.793051, 19.509535</t>
  </si>
  <si>
    <t>53.751905, 20.483832</t>
  </si>
  <si>
    <t>50.674127, 17.947701</t>
  </si>
  <si>
    <t>51.412143, 19.667225</t>
  </si>
  <si>
    <t>52.537657, 19.751858</t>
  </si>
  <si>
    <t>52.410899, 16.861506</t>
  </si>
  <si>
    <t>54.454414, 16.990033</t>
  </si>
  <si>
    <t>53.410945, 14.522228</t>
  </si>
  <si>
    <t>53.384371, 14.667828</t>
  </si>
  <si>
    <t>50.766465, 16.264361</t>
  </si>
  <si>
    <t>52.082426, 21.032675</t>
  </si>
  <si>
    <t>51.053188, 16.969184</t>
  </si>
  <si>
    <t>51.108501, 17.040385</t>
  </si>
  <si>
    <t>50.346282, 18.849932</t>
  </si>
  <si>
    <t>50.823953, 19.143843</t>
  </si>
  <si>
    <t>54.379402, 18.604946</t>
  </si>
  <si>
    <t>50.911249, 15.737798</t>
  </si>
  <si>
    <t>50.087347, 19.981716</t>
  </si>
  <si>
    <t>50.095479, 18.527192</t>
  </si>
  <si>
    <t>53.341572, 14.989342</t>
  </si>
  <si>
    <t>53.426607, 14.542532</t>
  </si>
  <si>
    <t>Kupiec</t>
  </si>
  <si>
    <t>Galaxy</t>
  </si>
  <si>
    <t>52.305981, 21.087033</t>
  </si>
  <si>
    <t>52.161902, 21.027638</t>
  </si>
  <si>
    <t>52.181313, 21.023293</t>
  </si>
  <si>
    <t>Inmedio</t>
  </si>
  <si>
    <t>Hubiz</t>
  </si>
  <si>
    <t>Virgin</t>
  </si>
  <si>
    <t>LOK0658</t>
  </si>
  <si>
    <t>LOK2413</t>
  </si>
  <si>
    <t>LOK2412</t>
  </si>
  <si>
    <t>ul. Żytnia 1G</t>
  </si>
  <si>
    <t>50.868935, 20.619672</t>
  </si>
  <si>
    <t>78-300</t>
  </si>
  <si>
    <t>Centrum handlowe</t>
  </si>
  <si>
    <t>Widownia dobowo</t>
  </si>
  <si>
    <t>Aglomeracja</t>
  </si>
  <si>
    <t>Wielkość ekranu</t>
  </si>
  <si>
    <t>Rekomendowane LED</t>
  </si>
  <si>
    <t>Godziny działania</t>
  </si>
  <si>
    <t>1920x1080 / 16:9</t>
  </si>
  <si>
    <t>7:00 - 22:00</t>
  </si>
  <si>
    <t>8:00 - 22:00</t>
  </si>
  <si>
    <t>al. Jana Pawła II 115</t>
  </si>
  <si>
    <t>Pomorska Galeria</t>
  </si>
  <si>
    <t>8:30 - 22:00</t>
  </si>
  <si>
    <t>7:00 - 23:00</t>
  </si>
  <si>
    <t>ul. Schuberta 102a</t>
  </si>
  <si>
    <t>al. Jana Nowaka – Jeziorańskiego 1</t>
  </si>
  <si>
    <t>8:00 - 21:30</t>
  </si>
  <si>
    <t>Głogów Galeria</t>
  </si>
  <si>
    <t>9:00 - 22:00</t>
  </si>
  <si>
    <t>ul. Konarskiego 45</t>
  </si>
  <si>
    <t>Grudziącka Galeria</t>
  </si>
  <si>
    <t>Zdrój Galeria</t>
  </si>
  <si>
    <t>ul. Grunwaldzka 59</t>
  </si>
  <si>
    <t>ul. Poznańska 121/131</t>
  </si>
  <si>
    <t>Kalisz Galeria</t>
  </si>
  <si>
    <t>al. Roździeńskiego 200</t>
  </si>
  <si>
    <t>00:00 - 24:00</t>
  </si>
  <si>
    <t>Krakowska Galeria</t>
  </si>
  <si>
    <t>ul. Witosa 6</t>
  </si>
  <si>
    <t>Lubelska Galeria</t>
  </si>
  <si>
    <t>Ul. Krasickiego 1b</t>
  </si>
  <si>
    <t>al. Solidarnosci 47</t>
  </si>
  <si>
    <t>Pestka Galeria</t>
  </si>
  <si>
    <t>ul. Gliwicka 45</t>
  </si>
  <si>
    <t>Gryf Galeria</t>
  </si>
  <si>
    <t>al. Bohaterów Warszawy 42</t>
  </si>
  <si>
    <t>ul. Kościuszki 5</t>
  </si>
  <si>
    <t>8:30 - 23:00</t>
  </si>
  <si>
    <t>ul. Głębocka 15</t>
  </si>
  <si>
    <t>al. Powstańców Śląskich 126</t>
  </si>
  <si>
    <t>Bemowo Galeria</t>
  </si>
  <si>
    <t>Mokotów Galeria</t>
  </si>
  <si>
    <t xml:space="preserve">al. Jerozolimskie 148 </t>
  </si>
  <si>
    <t>Wileńska Galeria</t>
  </si>
  <si>
    <t>al. Generała J. Hallera 52</t>
  </si>
  <si>
    <t>ul. Lwowska 56</t>
  </si>
  <si>
    <t>Lwowska Galeria</t>
  </si>
  <si>
    <t>Słowiańska Galeria</t>
  </si>
  <si>
    <t>40"</t>
  </si>
  <si>
    <t>ul. Kołobrzeska 41c</t>
  </si>
  <si>
    <t>Bałtycka Galeria</t>
  </si>
  <si>
    <t>42"</t>
  </si>
  <si>
    <t>10:00 - 21:00</t>
  </si>
  <si>
    <t>Solna Galeria</t>
  </si>
  <si>
    <t>Bronowice Galeria</t>
  </si>
  <si>
    <t>Dekada Galeria</t>
  </si>
  <si>
    <t>Kazimierz Galeria</t>
  </si>
  <si>
    <t>ul. Generała Władysława Sikorskiego 20</t>
  </si>
  <si>
    <t>Łódzka Galeria</t>
  </si>
  <si>
    <t>9:30 - 21:00</t>
  </si>
  <si>
    <t>Europa II Plaza</t>
  </si>
  <si>
    <t>Malta Galeria</t>
  </si>
  <si>
    <t>10:00 - 22:00</t>
  </si>
  <si>
    <t>Kaskada Galeria</t>
  </si>
  <si>
    <t>Handlowa Victoria Galeria</t>
  </si>
  <si>
    <t>Twierdza Galeria</t>
  </si>
  <si>
    <t>Tesco Galeria</t>
  </si>
  <si>
    <t>24"</t>
  </si>
  <si>
    <t>19"</t>
  </si>
  <si>
    <t>22"</t>
  </si>
  <si>
    <t>20"</t>
  </si>
  <si>
    <t>6:00 - 22:00</t>
  </si>
  <si>
    <t>Modo</t>
  </si>
  <si>
    <t>6:00 - 23:00</t>
  </si>
  <si>
    <t>Auchan Galeria</t>
  </si>
  <si>
    <t>al. Grunwaldzka 309 / kier. Centrum / Sopot</t>
  </si>
  <si>
    <t>Oliwa</t>
  </si>
  <si>
    <t>25 m2 x 2</t>
  </si>
  <si>
    <t>7:00 - 24:00</t>
  </si>
  <si>
    <t>Krewetka</t>
  </si>
  <si>
    <t>6:00 - 24:00</t>
  </si>
  <si>
    <t>41-100</t>
  </si>
  <si>
    <t>720x480 / 3:2</t>
  </si>
  <si>
    <t>ul. Sienkiewicza 45</t>
  </si>
  <si>
    <t>Grodova Galeria</t>
  </si>
  <si>
    <t>05-825</t>
  </si>
  <si>
    <t>Bursztyn Galeria</t>
  </si>
  <si>
    <t>6:30 - 21:30</t>
  </si>
  <si>
    <t>LOK2436</t>
  </si>
  <si>
    <t>Atrium</t>
  </si>
  <si>
    <t>al. Konstytucji 3 Maja / Okrężna</t>
  </si>
  <si>
    <t>Olimp Galeria</t>
  </si>
  <si>
    <t>ul. Kilińskiego 3 (Pabianice)</t>
  </si>
  <si>
    <t>Retkińska Galeria</t>
  </si>
  <si>
    <t>Manufaktura</t>
  </si>
  <si>
    <t>32-400</t>
  </si>
  <si>
    <t>Warmińska Galeria</t>
  </si>
  <si>
    <t>Słoneczna Galeria</t>
  </si>
  <si>
    <t>Leclerc Galeria</t>
  </si>
  <si>
    <t>Słoneczne</t>
  </si>
  <si>
    <t>Hala</t>
  </si>
  <si>
    <t>Rondo Jana Pawła II / Al. Solidarności</t>
  </si>
  <si>
    <t>83-110</t>
  </si>
  <si>
    <t>6 m2</t>
  </si>
  <si>
    <t>97-200</t>
  </si>
  <si>
    <t>Kometa</t>
  </si>
  <si>
    <t>6:30 - 23:30</t>
  </si>
  <si>
    <t>City Point</t>
  </si>
  <si>
    <t>05-200</t>
  </si>
  <si>
    <t xml:space="preserve">al. Konstytucji 3 Maja / Moniuszki 4 </t>
  </si>
  <si>
    <t>Topaz Galeria</t>
  </si>
  <si>
    <t>34-300</t>
  </si>
  <si>
    <t>Lotniska - Salony prasowe</t>
  </si>
  <si>
    <t>Discover</t>
  </si>
  <si>
    <t>Relay</t>
  </si>
  <si>
    <t>1 Minute</t>
  </si>
  <si>
    <t>ul. Glewice 1a (Goleniów)</t>
  </si>
  <si>
    <t>Dzierzążnia 41a</t>
  </si>
  <si>
    <t>ul. Katowicka 5a</t>
  </si>
  <si>
    <t>al. Jana Pawła II 22</t>
  </si>
  <si>
    <t>ul. Kościuszki 330</t>
  </si>
  <si>
    <t>ul. Częstochowska 70b</t>
  </si>
  <si>
    <t>ul. Unii Lubelskiej 10</t>
  </si>
  <si>
    <t>al. Piłsudskiego 73</t>
  </si>
  <si>
    <t>ul. Aleksandrowska 8a</t>
  </si>
  <si>
    <t>ul. Inflancka 37 / 39</t>
  </si>
  <si>
    <t>ul. Pabianicka 59a</t>
  </si>
  <si>
    <t>ul. Wojska Polskiego 6a</t>
  </si>
  <si>
    <t>ul. Limanowskiego 8a</t>
  </si>
  <si>
    <t>ul. Aleksandria 15a</t>
  </si>
  <si>
    <t>ul. Warszawska 67/72</t>
  </si>
  <si>
    <t>ul. Grunwaldzka 58a</t>
  </si>
  <si>
    <t>ul. Główna 6a</t>
  </si>
  <si>
    <t>ul. Wodzisławska / Reymonta</t>
  </si>
  <si>
    <t>ul. Wodzisławska 181</t>
  </si>
  <si>
    <t>Andrzejów Duranowski 1b</t>
  </si>
  <si>
    <t>ul. Stradomia Wierzchnia 21d gm</t>
  </si>
  <si>
    <t>ul. Mikołowska 80</t>
  </si>
  <si>
    <t>ul. Piotra Skargi 3a</t>
  </si>
  <si>
    <t>al. Korfantego 15</t>
  </si>
  <si>
    <t>ul. Bytomska 2a</t>
  </si>
  <si>
    <t>ul. Łużycka 31</t>
  </si>
  <si>
    <t>Biała Galeria</t>
  </si>
  <si>
    <t>ul. Jagiellońska 94b</t>
  </si>
  <si>
    <t>Ogrody Galeria</t>
  </si>
  <si>
    <t>ul. Kcyńska 27a</t>
  </si>
  <si>
    <t>ul. Myśliborska 48a</t>
  </si>
  <si>
    <t>50.2433094, 19.0341734844671</t>
  </si>
  <si>
    <t>ul. Ogrodowa 31d</t>
  </si>
  <si>
    <t>Carrefour Galeria</t>
  </si>
  <si>
    <t>9:30 - 20:30</t>
  </si>
  <si>
    <t>9:00 - 20:00</t>
  </si>
  <si>
    <t>al. Gen. Sikorskiego 2b</t>
  </si>
  <si>
    <t>Mazovia Galeria</t>
  </si>
  <si>
    <t>Nova Galeria</t>
  </si>
  <si>
    <t>ul. Andrzeja Struga 31a</t>
  </si>
  <si>
    <t>ul. Kwiatowa 18a</t>
  </si>
  <si>
    <t>Copernicus Galeria</t>
  </si>
  <si>
    <t>ul. Okulickiego 20a (Piaseczno)</t>
  </si>
  <si>
    <t>Dominikańska Galeria</t>
  </si>
  <si>
    <t>10:00 - 20:00</t>
  </si>
  <si>
    <t>ul. Towarowa 2a</t>
  </si>
  <si>
    <t>ul. J. Nowaka Jeziorańskiego 25</t>
  </si>
  <si>
    <t>al. Grunwaldzka 103a</t>
  </si>
  <si>
    <t>26"</t>
  </si>
  <si>
    <t>Emka Galeria</t>
  </si>
  <si>
    <t>al. Bora - Komorowskiego 37</t>
  </si>
  <si>
    <t>Kraków Plaza Galeria</t>
  </si>
  <si>
    <t>ul. Milczańska 31f</t>
  </si>
  <si>
    <t>ul. Wojska Polskiego 28</t>
  </si>
  <si>
    <t>al. KEN / Wąwozowa (Kabaty)</t>
  </si>
  <si>
    <t>Hubiz - Metro</t>
  </si>
  <si>
    <t>Relay - Metro</t>
  </si>
  <si>
    <t>al. Niepodległości (Pole Mokotowskie)</t>
  </si>
  <si>
    <t>al. Niepodległości / Naruszewicza (Racławicka)</t>
  </si>
  <si>
    <t>1 Minute - Metro</t>
  </si>
  <si>
    <t>al. Niepodległości / Rakowiecka (Pole Mokotowskie)</t>
  </si>
  <si>
    <t>al. Wilanowska / ul. Puławska (Wilanowska)</t>
  </si>
  <si>
    <t>ul. Racławicka / Niepodległości (Racławicka)</t>
  </si>
  <si>
    <t>ul. Postępu 15c</t>
  </si>
  <si>
    <t>al. Niepodległości / Racławicka (Racławicka)</t>
  </si>
  <si>
    <t>ul. Juliusza Słowackiego (Marymont)</t>
  </si>
  <si>
    <t>Rondo ONZ (Rondo ONZ)</t>
  </si>
  <si>
    <t>ul. Indiry Gandhi / KEN (Imielin)</t>
  </si>
  <si>
    <t>Salony prasowe</t>
  </si>
  <si>
    <t>Trigger</t>
  </si>
  <si>
    <t>LOK0152</t>
  </si>
  <si>
    <t>al. Solidarności 47</t>
  </si>
  <si>
    <t>52.4361014095145, 16.9181459703708</t>
  </si>
  <si>
    <t>LOK2444</t>
  </si>
  <si>
    <t>al. Solidarności 3</t>
  </si>
  <si>
    <t>1920x1081</t>
  </si>
  <si>
    <t>03-412</t>
  </si>
  <si>
    <t>52.235558, 20.975643</t>
  </si>
  <si>
    <t>LOK0884</t>
  </si>
  <si>
    <t>Timing                   dni:</t>
  </si>
  <si>
    <t>Start:</t>
  </si>
  <si>
    <t>Koniec:</t>
  </si>
  <si>
    <t>ul. Kościuszki 229</t>
  </si>
  <si>
    <t>Libero</t>
  </si>
  <si>
    <t>40-600</t>
  </si>
  <si>
    <t>50.223775, 18.987653</t>
  </si>
  <si>
    <t>LOK1856</t>
  </si>
  <si>
    <t>LOK1857</t>
  </si>
  <si>
    <t>LOK1858</t>
  </si>
  <si>
    <t>LOK1859</t>
  </si>
  <si>
    <t>LOK1860</t>
  </si>
  <si>
    <t>al. Korfantego / Słoneczna</t>
  </si>
  <si>
    <t>ul. Chorzowska / Bracka / Złota</t>
  </si>
  <si>
    <t>ul. Sądowa / Goepert-Mayer</t>
  </si>
  <si>
    <t>ul. Mikołowska / Galeria Katowicka</t>
  </si>
  <si>
    <t>ul. Mikołowska / Dłuskiego</t>
  </si>
  <si>
    <t>ul. Ściegiennego / Baildona / Błękitna 2</t>
  </si>
  <si>
    <t>Galeria Katowicka</t>
  </si>
  <si>
    <t>1920x1080/ 16:9</t>
  </si>
  <si>
    <t>40-005</t>
  </si>
  <si>
    <t>40-078</t>
  </si>
  <si>
    <t>40-097</t>
  </si>
  <si>
    <t>40-054</t>
  </si>
  <si>
    <t>6.00 - 22.00</t>
  </si>
  <si>
    <t>TAK</t>
  </si>
  <si>
    <t>LOK2468</t>
  </si>
  <si>
    <t>Al. Wyzwolenia/ Kisielewskiego skrzyżowanie M-1</t>
  </si>
  <si>
    <t>Galeria Jurajska</t>
  </si>
  <si>
    <t>1120x640</t>
  </si>
  <si>
    <t>5.30 - 23.30</t>
  </si>
  <si>
    <t>50.8350932,19.1148152</t>
  </si>
  <si>
    <t>43-302</t>
  </si>
  <si>
    <t>LOK2446</t>
  </si>
  <si>
    <t>ul. Rejewskiego 3</t>
  </si>
  <si>
    <t>LOK2469</t>
  </si>
  <si>
    <t>ul. F. Płaskowickiej / kier. Puławska</t>
  </si>
  <si>
    <t>52.143119, 21.019113</t>
  </si>
  <si>
    <t>LOK2470</t>
  </si>
  <si>
    <t>ul. Jagiellońska / Kotsisa kier. Białołęka</t>
  </si>
  <si>
    <t>03-307</t>
  </si>
  <si>
    <t>LOK2471</t>
  </si>
  <si>
    <t>ul. Jagiellońska / Kotsisa kier. Centrum</t>
  </si>
  <si>
    <t>LOK1311</t>
  </si>
  <si>
    <t>ul. Służbowa 8</t>
  </si>
  <si>
    <t>92-305</t>
  </si>
  <si>
    <t>51.762806, 19.543079</t>
  </si>
  <si>
    <t>LOK0498</t>
  </si>
  <si>
    <t>61-801</t>
  </si>
  <si>
    <t>52.4028718322437, 16.9118141182676</t>
  </si>
  <si>
    <t>LOK2226</t>
  </si>
  <si>
    <t>Sopot</t>
  </si>
  <si>
    <t>ul. 3 Maja 67</t>
  </si>
  <si>
    <t>54.440916, 18.562211</t>
  </si>
  <si>
    <t>LOK0502</t>
  </si>
  <si>
    <t>ul. 3 Maja 16</t>
  </si>
  <si>
    <t>50.279022, 19.127066</t>
  </si>
  <si>
    <t>LOK0503</t>
  </si>
  <si>
    <t>ul. Kolumba 1</t>
  </si>
  <si>
    <t>70-035</t>
  </si>
  <si>
    <t>53.4191395077288, 14.552367045937</t>
  </si>
  <si>
    <t>LOK0475</t>
  </si>
  <si>
    <t>al. Jerozolimskie 144</t>
  </si>
  <si>
    <t>02-303</t>
  </si>
  <si>
    <t>52.221019, 20.964787</t>
  </si>
  <si>
    <t>LOK0476</t>
  </si>
  <si>
    <t>ul. Lubelska 1</t>
  </si>
  <si>
    <t>03-802</t>
  </si>
  <si>
    <t>52.252295, 21.051246</t>
  </si>
  <si>
    <t>LOK0508</t>
  </si>
  <si>
    <t>LOK0509</t>
  </si>
  <si>
    <t>ul. Piłsudskiego 105</t>
  </si>
  <si>
    <t>50-085</t>
  </si>
  <si>
    <t>51.098729, 17.036573</t>
  </si>
  <si>
    <t>LOK0510</t>
  </si>
  <si>
    <t>50.305477, 18.787216</t>
  </si>
  <si>
    <t>LOK0492</t>
  </si>
  <si>
    <t>20-408</t>
  </si>
  <si>
    <t>51.231567, 22.568731</t>
  </si>
  <si>
    <t>LOK0478</t>
  </si>
  <si>
    <t>ul. Warszawska 2</t>
  </si>
  <si>
    <t>49.829711, 19.044836</t>
  </si>
  <si>
    <t>LOK0479</t>
  </si>
  <si>
    <t>ul. Zygmunta Augusta 7</t>
  </si>
  <si>
    <t>85-082</t>
  </si>
  <si>
    <t>53.134792, 17.992014</t>
  </si>
  <si>
    <t>LOK0480</t>
  </si>
  <si>
    <t>al. Wolności 21</t>
  </si>
  <si>
    <t>50.808463, 19.120048</t>
  </si>
  <si>
    <t>LOK1339</t>
  </si>
  <si>
    <t>54.151113, 19.416426</t>
  </si>
  <si>
    <t>LOK0487</t>
  </si>
  <si>
    <t>pl. Niepodległości 1</t>
  </si>
  <si>
    <t>25-506</t>
  </si>
  <si>
    <t>50.874287, 20.618559</t>
  </si>
  <si>
    <t>LOK0488</t>
  </si>
  <si>
    <t>al. Kolejowa 1</t>
  </si>
  <si>
    <t>54.181992, 15.570084</t>
  </si>
  <si>
    <t>LOK0489</t>
  </si>
  <si>
    <t>ul. Kolejowa 1</t>
  </si>
  <si>
    <t>62-510</t>
  </si>
  <si>
    <t>52.231177, 18.252383</t>
  </si>
  <si>
    <t>LOK0490</t>
  </si>
  <si>
    <t>ul. Armii Krajowej 3</t>
  </si>
  <si>
    <t>75-400</t>
  </si>
  <si>
    <t>54.190702, 16.170358</t>
  </si>
  <si>
    <t>LOK0495</t>
  </si>
  <si>
    <t>Malbork</t>
  </si>
  <si>
    <t>ul. Dworcowa 17</t>
  </si>
  <si>
    <t>82-200</t>
  </si>
  <si>
    <t>54.035809, 19.042728</t>
  </si>
  <si>
    <t>LOK0496</t>
  </si>
  <si>
    <t>pl. Konstytucji 3 Maja 1</t>
  </si>
  <si>
    <t>10-589</t>
  </si>
  <si>
    <t>53.785413, 20.498146</t>
  </si>
  <si>
    <t>LOK0497</t>
  </si>
  <si>
    <t>ul. Krakowska 48</t>
  </si>
  <si>
    <t>45-075</t>
  </si>
  <si>
    <t>50.662287, 17.926647</t>
  </si>
  <si>
    <t>LOK0499</t>
  </si>
  <si>
    <t>pl. Legionów 1</t>
  </si>
  <si>
    <t>49.783408, 22.776428</t>
  </si>
  <si>
    <t>80-001</t>
  </si>
  <si>
    <t>38 m2</t>
  </si>
  <si>
    <t>LOK0916</t>
  </si>
  <si>
    <t>Baboszewo</t>
  </si>
  <si>
    <t>ul. Śródborze 40</t>
  </si>
  <si>
    <t>09-130</t>
  </si>
  <si>
    <t>LOK0917</t>
  </si>
  <si>
    <t>Bełchatów</t>
  </si>
  <si>
    <t>ul. Wojska Polskiego 148a</t>
  </si>
  <si>
    <t>97-400</t>
  </si>
  <si>
    <t>51.343314, 19.373553</t>
  </si>
  <si>
    <t>LOK0918</t>
  </si>
  <si>
    <t>Bielice</t>
  </si>
  <si>
    <t>ul. Będgoszcz 18</t>
  </si>
  <si>
    <t>74-202</t>
  </si>
  <si>
    <t>LOK0920</t>
  </si>
  <si>
    <t>Bolesławiec</t>
  </si>
  <si>
    <t>ul. Kościuszki 60</t>
  </si>
  <si>
    <t>59-700</t>
  </si>
  <si>
    <t>51.262074, 15.598224</t>
  </si>
  <si>
    <t>LOK1486</t>
  </si>
  <si>
    <t>51.280739, 15.573329</t>
  </si>
  <si>
    <t>LOK0921</t>
  </si>
  <si>
    <t>Brójce</t>
  </si>
  <si>
    <t>ul. Lutol Suchy 107</t>
  </si>
  <si>
    <t>66-304</t>
  </si>
  <si>
    <t>52.342297, 15.751774</t>
  </si>
  <si>
    <t>LOK0988</t>
  </si>
  <si>
    <t>Brzeźno</t>
  </si>
  <si>
    <t>ul. Kostrzyńska 24a</t>
  </si>
  <si>
    <t>62-025</t>
  </si>
  <si>
    <t>52.371188, 17.353956</t>
  </si>
  <si>
    <t>LOK0922</t>
  </si>
  <si>
    <t>ul. Kaliskiego 32</t>
  </si>
  <si>
    <t>85-796</t>
  </si>
  <si>
    <t>53.147175, 18.130482</t>
  </si>
  <si>
    <t>LOK0925</t>
  </si>
  <si>
    <t>ul. Strzelców Bytomskich 66f</t>
  </si>
  <si>
    <t>41-902</t>
  </si>
  <si>
    <t>LOK0926</t>
  </si>
  <si>
    <t>ul. Katowicka 28</t>
  </si>
  <si>
    <t>LOK1837</t>
  </si>
  <si>
    <t>al. Jana Pawła II 52 / Wierzbowa</t>
  </si>
  <si>
    <t>15-704</t>
  </si>
  <si>
    <t>53.137931, 23.120772</t>
  </si>
  <si>
    <t>LOK1833</t>
  </si>
  <si>
    <t>ul. 42 Pułku Piechoty / Kazimierza Wielkiego</t>
  </si>
  <si>
    <t>15-181</t>
  </si>
  <si>
    <t>53.144229, 23.202178</t>
  </si>
  <si>
    <t>LOK1930</t>
  </si>
  <si>
    <t>ul. Mickiewicza / Miłosza</t>
  </si>
  <si>
    <t>15-223</t>
  </si>
  <si>
    <t>53.120077, 23.174999</t>
  </si>
  <si>
    <t>LOK1832</t>
  </si>
  <si>
    <t>ul. Mazowiecka / Kaczorowskiego</t>
  </si>
  <si>
    <t>640x386</t>
  </si>
  <si>
    <t>15-301</t>
  </si>
  <si>
    <t>53.123839, 23.14882</t>
  </si>
  <si>
    <t>LOK1836</t>
  </si>
  <si>
    <t>ul. Malmeda 7 / Białówny</t>
  </si>
  <si>
    <t>15-440</t>
  </si>
  <si>
    <t>53.133515, 23.156282</t>
  </si>
  <si>
    <t>LOK1756</t>
  </si>
  <si>
    <t xml:space="preserve">ul. Pelpińska / Rataja </t>
  </si>
  <si>
    <t>Fordon Galeria</t>
  </si>
  <si>
    <t>85-791</t>
  </si>
  <si>
    <t>53.158096, 18.154976</t>
  </si>
  <si>
    <t>LOK1754</t>
  </si>
  <si>
    <t>ul. Ogińskiego / Moniuszki</t>
  </si>
  <si>
    <t>Focus Park</t>
  </si>
  <si>
    <t>85-092</t>
  </si>
  <si>
    <t>53.125836, 18.020774</t>
  </si>
  <si>
    <t>LOK1757</t>
  </si>
  <si>
    <t xml:space="preserve">ul. Trasa Uniwersytecka / Jagiellońska </t>
  </si>
  <si>
    <t>560x320</t>
  </si>
  <si>
    <t>53.122504, 18.019388</t>
  </si>
  <si>
    <t>LOK1864</t>
  </si>
  <si>
    <t>52 m2</t>
  </si>
  <si>
    <t>50.321408, 19.103813</t>
  </si>
  <si>
    <t>LOK1872</t>
  </si>
  <si>
    <t>ul. Jagiellońska / Al. 11 Listopada 1-3</t>
  </si>
  <si>
    <t>960x480</t>
  </si>
  <si>
    <t>42-229</t>
  </si>
  <si>
    <t>50.783678, 19.141868</t>
  </si>
  <si>
    <t>5:30 - 23:30</t>
  </si>
  <si>
    <t>LOK1865</t>
  </si>
  <si>
    <t>ul. Jana Pawła II / Al. Armii Krajowej</t>
  </si>
  <si>
    <t>50.817698, 19.117749</t>
  </si>
  <si>
    <t>LOK1875</t>
  </si>
  <si>
    <t>ul. Legionów Polskich / Starzyńskiego 3</t>
  </si>
  <si>
    <t>256x192</t>
  </si>
  <si>
    <t>50.317677, 19.195396</t>
  </si>
  <si>
    <t>LOK1884</t>
  </si>
  <si>
    <t>al. Grunwaldzka / Lotnicza</t>
  </si>
  <si>
    <t>26 m2</t>
  </si>
  <si>
    <t>896x480</t>
  </si>
  <si>
    <t>54.15381, 19.41224</t>
  </si>
  <si>
    <t>LOK2143</t>
  </si>
  <si>
    <t>ul. Partyzantów 76</t>
  </si>
  <si>
    <t>576x320</t>
  </si>
  <si>
    <t>80-254</t>
  </si>
  <si>
    <t>54.378248, 18.584963</t>
  </si>
  <si>
    <t>9:00 - 23:00</t>
  </si>
  <si>
    <t>15'' 10/h 30 dni</t>
  </si>
  <si>
    <t>50.27175, 18.991679</t>
  </si>
  <si>
    <t>50.251362, 19.00547</t>
  </si>
  <si>
    <t>50.257361, 19.014096</t>
  </si>
  <si>
    <t>50.258467, 19.011311</t>
  </si>
  <si>
    <t>50.272247, 19.009023</t>
  </si>
  <si>
    <t>Wartość jednostkowa</t>
  </si>
  <si>
    <t>Wartość jednostkowa po rabacie</t>
  </si>
  <si>
    <t>LOK2505</t>
  </si>
  <si>
    <t>Designer Outlet</t>
  </si>
  <si>
    <t>52.086846, 21.020501</t>
  </si>
  <si>
    <t>ul. Puławska 42  / kier. Centrum Wa-wa (Piaseczno)</t>
  </si>
  <si>
    <t>LOK0158</t>
  </si>
  <si>
    <t>ul. Chorzowska 107</t>
  </si>
  <si>
    <t>50.2713829453718, 19.0046602077642</t>
  </si>
  <si>
    <t>LOK2441</t>
  </si>
  <si>
    <t>LOK2522</t>
  </si>
  <si>
    <t>ul. Bardzka / Świeradowska</t>
  </si>
  <si>
    <t xml:space="preserve"> </t>
  </si>
  <si>
    <t>480x240</t>
  </si>
  <si>
    <t>50-516</t>
  </si>
  <si>
    <t>51.076975, 17.052229</t>
  </si>
  <si>
    <t>LOK0481</t>
  </si>
  <si>
    <t>ul. Podwale Grodzkie 2</t>
  </si>
  <si>
    <t>80-895</t>
  </si>
  <si>
    <t>54.355391, 18.644462</t>
  </si>
  <si>
    <t>LOK0482</t>
  </si>
  <si>
    <t>pl. Konstytucji 1</t>
  </si>
  <si>
    <t>81-354</t>
  </si>
  <si>
    <t>54.521301, 18.529629</t>
  </si>
  <si>
    <t>LOK0486</t>
  </si>
  <si>
    <t>Katowicka Galeria</t>
  </si>
  <si>
    <t>40-098</t>
  </si>
  <si>
    <t>50.259155737289, 19.0172187082954</t>
  </si>
  <si>
    <t>LOK0491</t>
  </si>
  <si>
    <t>50.068488, 19.946741</t>
  </si>
  <si>
    <t>LOK2207</t>
  </si>
  <si>
    <t>pl. Bronisława Sałacińskiego 1</t>
  </si>
  <si>
    <t>90-128</t>
  </si>
  <si>
    <t>51.769316, 19.468959</t>
  </si>
  <si>
    <t>al. KEN / Surowieckiego (Metro)</t>
  </si>
  <si>
    <t>27 m2</t>
  </si>
  <si>
    <t>16,6 m2</t>
  </si>
  <si>
    <t>LOK2519</t>
  </si>
  <si>
    <t>al. Jerozolimskie / Ryżowa</t>
  </si>
  <si>
    <t>50m2</t>
  </si>
  <si>
    <t>02-483</t>
  </si>
  <si>
    <t>LED City Standard</t>
  </si>
  <si>
    <t>LED City Standard Plus</t>
  </si>
  <si>
    <t>LED City Quality</t>
  </si>
  <si>
    <t>LED City Super Quality</t>
  </si>
  <si>
    <t>Polityka | Markety spożywcze | Elektromarkety | Centra Handlowe | RTV i AGD | Finanse | Ubezpieczenia</t>
  </si>
  <si>
    <t>Polityka</t>
  </si>
  <si>
    <t>Polityka | Markety spożywcze | Centra handlowe | Finanse (raty, chwilówki) | Ubezpieczenia</t>
  </si>
  <si>
    <t>Polityka | Motoryzacja</t>
  </si>
  <si>
    <t>Salony prasowe | Fast food | Finanse - chwilówki | Kosmetyki | Wydawnictwa</t>
  </si>
  <si>
    <t>Polityka | Transport | Motoryzacja</t>
  </si>
  <si>
    <t>Zakazy</t>
  </si>
  <si>
    <t>Polityka 1500,00</t>
  </si>
  <si>
    <t>50.275518, 19.023176</t>
  </si>
  <si>
    <t>Auchan Bydgoszcz</t>
  </si>
  <si>
    <t>LOK1861</t>
  </si>
  <si>
    <t>LOK1032</t>
  </si>
  <si>
    <t>LOK2201</t>
  </si>
  <si>
    <t>ul. Roosevelta / Dąbrowskiego</t>
  </si>
  <si>
    <t>60-823</t>
  </si>
  <si>
    <t>52.40979, 16.912542</t>
  </si>
  <si>
    <t>LOK2536</t>
  </si>
  <si>
    <t>ul. Zgrupowania AK "Kampinos" 15</t>
  </si>
  <si>
    <t>Galeria Młociny</t>
  </si>
  <si>
    <t>01-943</t>
  </si>
  <si>
    <t>52.294032, 20.929469</t>
  </si>
  <si>
    <t>LOK2545</t>
  </si>
  <si>
    <t>Pestka</t>
  </si>
  <si>
    <t>51.645629, 16.09451</t>
  </si>
  <si>
    <t>52.739488, 15.19711</t>
  </si>
  <si>
    <t>51.23906, 22.5242</t>
  </si>
  <si>
    <t>51.93568, 15.511186</t>
  </si>
  <si>
    <t>Krosno</t>
  </si>
  <si>
    <t>50-086</t>
  </si>
  <si>
    <t>51.09678, 17.034156</t>
  </si>
  <si>
    <t>54.35045, 18.643638</t>
  </si>
  <si>
    <t>LOK2496</t>
  </si>
  <si>
    <t>ul. Zygmunta Starego 20</t>
  </si>
  <si>
    <t>53.146543, 16.746402</t>
  </si>
  <si>
    <t>50.68007, 17.879453</t>
  </si>
  <si>
    <t>51.301863, 20.97297</t>
  </si>
  <si>
    <t>53.136607, 16.75187</t>
  </si>
  <si>
    <t>52.77838, 20.287791</t>
  </si>
  <si>
    <t>53.2352, 14.787074</t>
  </si>
  <si>
    <t>ul. Główna 1A (Kruszyn)</t>
  </si>
  <si>
    <t>50.37168, 18.894906</t>
  </si>
  <si>
    <t>50.292456, 18.95891</t>
  </si>
  <si>
    <t>52.629102, 20.22031</t>
  </si>
  <si>
    <t>54.10951, 19.499726</t>
  </si>
  <si>
    <t>53.136995, 18.115657</t>
  </si>
  <si>
    <t>52.175198, 20.8404</t>
  </si>
  <si>
    <t>52.18164, 21.022721</t>
  </si>
  <si>
    <t>54.47445, 18.552111</t>
  </si>
  <si>
    <t>54.402766, 18.58811</t>
  </si>
  <si>
    <t>54.540114, 18.45149</t>
  </si>
  <si>
    <t>Świdwin</t>
  </si>
  <si>
    <t>53.772513, 15.77329</t>
  </si>
  <si>
    <t>52.727865, 15.2292</t>
  </si>
  <si>
    <t>52.129386, 21.06911</t>
  </si>
  <si>
    <t>52.14973, 21.045394</t>
  </si>
  <si>
    <t>al. Jana Nowaka - Jeziorańskiego 1</t>
  </si>
  <si>
    <t>53-333</t>
  </si>
  <si>
    <t>Polityka | Stacje paliwowe | Produkty paliwowe</t>
  </si>
  <si>
    <t>Polityka | Elektromarkety | Finanse (poza Santander) | Telekomunikacja (poza Orange) | Telewizje (poza NC+) | art. Gospodarstwa domowego: chemia domowa, artykuły domowe (m.in. dodatkowe wyposażenie kuchni, łazienek), kategoria uroda , pielegnacja i zdrowie, art. spożywcze (kawa, napoje), książki (wydawcy), zabawki</t>
  </si>
  <si>
    <t>AMIC Energy</t>
  </si>
  <si>
    <t>LOK0594</t>
  </si>
  <si>
    <t>19</t>
  </si>
  <si>
    <t>AMIC ENERGY</t>
  </si>
  <si>
    <t>52.22883, 21.003253</t>
  </si>
  <si>
    <t>LOK2415</t>
  </si>
  <si>
    <t>ul. Puławska 425</t>
  </si>
  <si>
    <t>52.142708, 21.018253</t>
  </si>
  <si>
    <t>LOK2555</t>
  </si>
  <si>
    <t>Al. Jerozolimskie 11 / Krucza</t>
  </si>
  <si>
    <t>DT Smyk</t>
  </si>
  <si>
    <t>00-548</t>
  </si>
  <si>
    <t>52.230617, 21.016794</t>
  </si>
  <si>
    <t>Super Screen</t>
  </si>
  <si>
    <t>LOK2556</t>
  </si>
  <si>
    <t>ul. Czerniakowska / Bartycka kier. Centrum</t>
  </si>
  <si>
    <t>02-758</t>
  </si>
  <si>
    <t>52.212159, 21.047804</t>
  </si>
  <si>
    <t>LOK2559</t>
  </si>
  <si>
    <t>ul. Czerniakowska / Bartycka kier. Wilanów</t>
  </si>
  <si>
    <t>52.212229, 21.047645</t>
  </si>
  <si>
    <t>LOK2564</t>
  </si>
  <si>
    <t>ul. Marsa 56 / Okularowa</t>
  </si>
  <si>
    <t>Selgros</t>
  </si>
  <si>
    <t>04-246</t>
  </si>
  <si>
    <t>52.241341, 21.135671</t>
  </si>
  <si>
    <t>al. Pokoju / Rondo Grzegórzeckie</t>
  </si>
  <si>
    <t>50.09307, 18.56245</t>
  </si>
  <si>
    <t>50.66799, 17.954571</t>
  </si>
  <si>
    <t>51.235112, 22.49434</t>
  </si>
  <si>
    <t>52.278387, 21.01273</t>
  </si>
  <si>
    <t>52.185705, 20.90478</t>
  </si>
  <si>
    <t>LOK2554</t>
  </si>
  <si>
    <t>ul. Puławska 485 / Bogatki</t>
  </si>
  <si>
    <t>52.132592, 21.018319</t>
  </si>
  <si>
    <t>52.19036, 20.959078</t>
  </si>
  <si>
    <t>LOK2562</t>
  </si>
  <si>
    <t>01-304</t>
  </si>
  <si>
    <t>52.216717, 20.880333</t>
  </si>
  <si>
    <t>LOK2563</t>
  </si>
  <si>
    <t>52.21672, 20.880429</t>
  </si>
  <si>
    <t xml:space="preserve">ul. Połczyńska 120A kier. Centrum </t>
  </si>
  <si>
    <t xml:space="preserve">ul. Połczyńska 120A kier. S8 </t>
  </si>
  <si>
    <t>LOK2567</t>
  </si>
  <si>
    <t>03-504</t>
  </si>
  <si>
    <t>52.2686, 21.039258</t>
  </si>
  <si>
    <t>!!! Wycena 15'' 10/h 30 dni !!!</t>
  </si>
  <si>
    <t>LOK2560</t>
  </si>
  <si>
    <t>ul. Puławska 482 kier. Centrum</t>
  </si>
  <si>
    <t>02-884</t>
  </si>
  <si>
    <t>52.117478, 21.017827</t>
  </si>
  <si>
    <t>LOK2561</t>
  </si>
  <si>
    <t>ul. Puławska 482 kier. Piaseczno</t>
  </si>
  <si>
    <t>52.117421, 21.017836</t>
  </si>
  <si>
    <t>ul. Praska 12 / Rondo Żaba</t>
  </si>
  <si>
    <t>Super Screen - Plac Unii</t>
  </si>
  <si>
    <t>Puławska 2 / Waryńskiego</t>
  </si>
  <si>
    <t>Super Screen - Marriott L</t>
  </si>
  <si>
    <t>Super Screen - Marriott P</t>
  </si>
  <si>
    <t>Al. Jerozlimskie 65/79 / Jana Pawła II</t>
  </si>
  <si>
    <t>165 m2</t>
  </si>
  <si>
    <t>140 m2</t>
  </si>
  <si>
    <t>1110x1630</t>
  </si>
  <si>
    <t>1920x1016</t>
  </si>
  <si>
    <t>00-697</t>
  </si>
  <si>
    <t>52.227620, 21.003134</t>
  </si>
  <si>
    <t>52.212336, 21.020145</t>
  </si>
  <si>
    <t>Centra Handlowe | Finanse | Handel | Polityka</t>
  </si>
  <si>
    <t>Hotele | Nieruchomości | Polityka</t>
  </si>
  <si>
    <t>kwoty wpisywane ręcznie!!!</t>
  </si>
  <si>
    <t>Widowania* Transakcje**</t>
  </si>
  <si>
    <t>Komentarz</t>
  </si>
  <si>
    <t>LOK2578</t>
  </si>
  <si>
    <t>ul. Warszawska / Jaworskiego</t>
  </si>
  <si>
    <t>Auchan,  Media Markt, Rossmann, Lidl , Tesco</t>
  </si>
  <si>
    <t xml:space="preserve">760x430 </t>
  </si>
  <si>
    <t>50.893426, 20.6534859</t>
  </si>
  <si>
    <t>LOK2528</t>
  </si>
  <si>
    <t>LOK2584</t>
  </si>
  <si>
    <t>al. Jerozolimskie 56c</t>
  </si>
  <si>
    <t>00-803</t>
  </si>
  <si>
    <t>52.227745, 21.000389</t>
  </si>
  <si>
    <t>LOK2585</t>
  </si>
  <si>
    <t>al. Jana Pawła II / Chmielna</t>
  </si>
  <si>
    <t>52.228119, 21.000721</t>
  </si>
  <si>
    <t>LOK2580</t>
  </si>
  <si>
    <t>LOK2579</t>
  </si>
  <si>
    <t>LOK2250</t>
  </si>
  <si>
    <t>02-634</t>
  </si>
  <si>
    <t>52.196087, 21.000902</t>
  </si>
  <si>
    <t>LOK2593</t>
  </si>
  <si>
    <t>02-903</t>
  </si>
  <si>
    <t>52.180006, 21.071606</t>
  </si>
  <si>
    <t>LOK2588</t>
  </si>
  <si>
    <t>52.227394, 20.998566</t>
  </si>
  <si>
    <t>Polityka | Transport</t>
  </si>
  <si>
    <t>LOK2594</t>
  </si>
  <si>
    <t>al. Wilanowska 317</t>
  </si>
  <si>
    <t>02-665</t>
  </si>
  <si>
    <t>52.178105, 21.027923</t>
  </si>
  <si>
    <t xml:space="preserve">ul. Racławicka 94 / Wołoska / Rondo Schumana </t>
  </si>
  <si>
    <t xml:space="preserve">ul. Powsińska 8 </t>
  </si>
  <si>
    <t xml:space="preserve">al. Jerozolimskie 56 </t>
  </si>
  <si>
    <t>Gdańsk Główny</t>
  </si>
  <si>
    <t>Gdynia Główna</t>
  </si>
  <si>
    <t>Kraków Główny</t>
  </si>
  <si>
    <t>Łódź Widzew</t>
  </si>
  <si>
    <t>Łódź Fabryczna</t>
  </si>
  <si>
    <t>Poznań Główny</t>
  </si>
  <si>
    <t>Sosnowiec Główny</t>
  </si>
  <si>
    <t>Szczecin Główny</t>
  </si>
  <si>
    <t>Warszawa Zachodnia</t>
  </si>
  <si>
    <t>Warszawa Wschodnia</t>
  </si>
  <si>
    <t>Warszawa Centralna</t>
  </si>
  <si>
    <t>Wrocław Główny</t>
  </si>
  <si>
    <t>Bielsko-Biała Główna</t>
  </si>
  <si>
    <t>Bydgoszcz Główna</t>
  </si>
  <si>
    <t>Olsztyn Główny</t>
  </si>
  <si>
    <t>Opole Główne</t>
  </si>
  <si>
    <t>Przemyśl Główny</t>
  </si>
  <si>
    <t>Rzeszów Główny</t>
  </si>
  <si>
    <t>Toruń Główny</t>
  </si>
  <si>
    <t>Polityka | Transport | Telefony komórkowe (wyłączność SAMSUNG)</t>
  </si>
  <si>
    <t>LOK2197</t>
  </si>
  <si>
    <t>04-501</t>
  </si>
  <si>
    <t>52.227844, 21.141191</t>
  </si>
  <si>
    <t xml:space="preserve">ul. Płowiecka 72 </t>
  </si>
  <si>
    <t>LOK2159</t>
  </si>
  <si>
    <t>al. Jerozolimskie 144b / Prymasa Tysiąclecia</t>
  </si>
  <si>
    <t>Blue City / Reduta</t>
  </si>
  <si>
    <t>02-305</t>
  </si>
  <si>
    <t>52.216389, 20.959965</t>
  </si>
  <si>
    <t>Transport | Prowadzenie rezerwacji biletów | Hotele</t>
  </si>
  <si>
    <t>LOK1769</t>
  </si>
  <si>
    <t>ul. Drewnowska 58</t>
  </si>
  <si>
    <t>91-002</t>
  </si>
  <si>
    <t>51.780293, 19.447864</t>
  </si>
  <si>
    <t>8:00 - 23:00</t>
  </si>
  <si>
    <t>Do weryfikacji (zakaz reklamy brandów/marek nie będących w galerii)</t>
  </si>
  <si>
    <t xml:space="preserve">LOK2428 </t>
  </si>
  <si>
    <t>ul. Szczęśliwa 3</t>
  </si>
  <si>
    <t>54.352449, 18.524306</t>
  </si>
  <si>
    <t>Polityka | Do weryfikacji (zakaz reklamy brandów/marek nie będących w galerii)</t>
  </si>
  <si>
    <t>***Polsat Media zachowuje prawo do zmiany listy dostępnych nośników oraz zmiany rozkładu liczby emisji na tych nośnikach w celu zapewnienia maksymalnej realizacji zlecenia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</si>
</sst>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_(&quot;zł&quot;* #,##0.00_);_(&quot;zł&quot;* \(#,##0.00\);_(&quot;zł&quot;* &quot;-&quot;??_);_(@_)"/>
    <numFmt numFmtId="167" formatCode="_-* #,##0.00\ [$zł-415]_-;\-* #,##0.00\ [$zł-415]_-;_-* &quot;-&quot;??\ [$zł-415]_-;_-@_-"/>
    <numFmt numFmtId="168" formatCode="_-* #,##0\ _z_ł_-;\-* #,##0\ _z_ł_-;_-* &quot;-&quot;??\ _z_ł_-;_-@_-"/>
    <numFmt numFmtId="169" formatCode="[$-F400]h:mm:ss\ AM/PM"/>
    <numFmt numFmtId="170" formatCode=";;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color rgb="FF000000"/>
      <name val="Open Sans"/>
      <family val="2"/>
      <charset val="238"/>
    </font>
    <font>
      <sz val="10"/>
      <color theme="1"/>
      <name val="Open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</cellStyleXfs>
  <cellXfs count="136">
    <xf numFmtId="0" fontId="0" fillId="0" borderId="0" xfId="0"/>
    <xf numFmtId="49" fontId="4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 vertical="center"/>
      <protection locked="0"/>
    </xf>
    <xf numFmtId="49" fontId="4" fillId="4" borderId="1" xfId="3" applyNumberFormat="1" applyFont="1" applyFill="1" applyBorder="1" applyAlignment="1" applyProtection="1">
      <alignment horizontal="right" vertical="center" wrapText="1"/>
      <protection locked="0"/>
    </xf>
    <xf numFmtId="49" fontId="4" fillId="4" borderId="3" xfId="3" applyNumberFormat="1" applyFont="1" applyFill="1" applyBorder="1" applyAlignment="1" applyProtection="1">
      <alignment horizontal="right" vertical="center" wrapText="1"/>
      <protection locked="0"/>
    </xf>
    <xf numFmtId="14" fontId="4" fillId="4" borderId="3" xfId="3" applyNumberFormat="1" applyFont="1" applyFill="1" applyBorder="1" applyAlignment="1" applyProtection="1">
      <alignment horizontal="left" vertical="center" wrapText="1"/>
      <protection locked="0"/>
    </xf>
    <xf numFmtId="14" fontId="4" fillId="4" borderId="4" xfId="3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Protection="1"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3" fontId="8" fillId="2" borderId="1" xfId="3" applyNumberFormat="1" applyFont="1" applyFill="1" applyBorder="1" applyAlignment="1" applyProtection="1">
      <alignment horizontal="center" vertical="center"/>
      <protection locked="0"/>
    </xf>
    <xf numFmtId="9" fontId="7" fillId="2" borderId="1" xfId="8" applyFont="1" applyFill="1" applyBorder="1" applyAlignment="1" applyProtection="1">
      <alignment horizontal="center" vertical="center"/>
      <protection locked="0"/>
    </xf>
    <xf numFmtId="167" fontId="9" fillId="2" borderId="1" xfId="3" applyNumberFormat="1" applyFont="1" applyFill="1" applyBorder="1" applyAlignment="1" applyProtection="1">
      <alignment horizontal="left" vertical="center"/>
      <protection locked="0"/>
    </xf>
    <xf numFmtId="165" fontId="0" fillId="2" borderId="0" xfId="0" applyNumberFormat="1" applyFill="1" applyProtection="1"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167" fontId="9" fillId="2" borderId="1" xfId="3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6" fillId="2" borderId="0" xfId="3" applyFont="1" applyFill="1" applyAlignment="1" applyProtection="1">
      <alignment horizontal="center" vertical="center"/>
      <protection locked="0"/>
    </xf>
    <xf numFmtId="3" fontId="6" fillId="2" borderId="1" xfId="7" applyNumberFormat="1" applyFont="1" applyFill="1" applyBorder="1" applyAlignment="1" applyProtection="1">
      <alignment horizontal="center" vertical="center"/>
      <protection locked="0"/>
    </xf>
    <xf numFmtId="3" fontId="10" fillId="2" borderId="0" xfId="3" applyNumberFormat="1" applyFont="1" applyFill="1" applyAlignment="1" applyProtection="1">
      <alignment horizontal="center" vertical="center"/>
      <protection locked="0"/>
    </xf>
    <xf numFmtId="165" fontId="5" fillId="2" borderId="0" xfId="3" applyNumberFormat="1" applyFont="1" applyFill="1" applyAlignment="1" applyProtection="1">
      <alignment horizontal="center" vertical="center"/>
      <protection locked="0"/>
    </xf>
    <xf numFmtId="9" fontId="7" fillId="2" borderId="0" xfId="8" applyFont="1" applyFill="1" applyAlignment="1" applyProtection="1">
      <alignment horizontal="center" vertical="center"/>
      <protection locked="0"/>
    </xf>
    <xf numFmtId="165" fontId="4" fillId="4" borderId="1" xfId="4" applyNumberFormat="1" applyFont="1" applyFill="1" applyBorder="1" applyAlignment="1" applyProtection="1">
      <alignment horizontal="center" vertical="center"/>
      <protection locked="0"/>
    </xf>
    <xf numFmtId="168" fontId="5" fillId="2" borderId="1" xfId="7" applyNumberFormat="1" applyFont="1" applyFill="1" applyBorder="1" applyAlignment="1" applyProtection="1">
      <alignment horizontal="center" vertical="center"/>
      <protection locked="0"/>
    </xf>
    <xf numFmtId="167" fontId="11" fillId="2" borderId="0" xfId="3" applyNumberFormat="1" applyFont="1" applyFill="1" applyAlignment="1" applyProtection="1">
      <alignment horizontal="left" vertical="center"/>
      <protection locked="0"/>
    </xf>
    <xf numFmtId="169" fontId="12" fillId="2" borderId="0" xfId="0" applyNumberFormat="1" applyFont="1" applyFill="1" applyAlignment="1" applyProtection="1">
      <alignment horizontal="left" vertical="center"/>
      <protection locked="0"/>
    </xf>
    <xf numFmtId="0" fontId="4" fillId="4" borderId="1" xfId="3" applyFont="1" applyFill="1" applyBorder="1" applyAlignment="1" applyProtection="1">
      <alignment horizontal="center" vertical="center" wrapText="1"/>
      <protection locked="0" hidden="1"/>
    </xf>
    <xf numFmtId="2" fontId="8" fillId="2" borderId="1" xfId="7" applyNumberFormat="1" applyFont="1" applyFill="1" applyBorder="1" applyAlignment="1" applyProtection="1">
      <alignment horizontal="center" vertical="center"/>
      <protection locked="0" hidden="1"/>
    </xf>
    <xf numFmtId="1" fontId="0" fillId="2" borderId="1" xfId="7" applyNumberFormat="1" applyFont="1" applyFill="1" applyBorder="1" applyAlignment="1" applyProtection="1">
      <alignment horizontal="center" vertical="center"/>
      <protection locked="0" hidden="1"/>
    </xf>
    <xf numFmtId="3" fontId="8" fillId="2" borderId="1" xfId="3" applyNumberFormat="1" applyFont="1" applyFill="1" applyBorder="1" applyAlignment="1" applyProtection="1">
      <alignment horizontal="center" vertical="center"/>
      <protection locked="0" hidden="1"/>
    </xf>
    <xf numFmtId="165" fontId="1" fillId="2" borderId="1" xfId="3" applyNumberFormat="1" applyFont="1" applyFill="1" applyBorder="1" applyAlignment="1" applyProtection="1">
      <alignment horizontal="center" vertical="center"/>
      <protection locked="0" hidden="1"/>
    </xf>
    <xf numFmtId="168" fontId="1" fillId="2" borderId="1" xfId="7" applyNumberFormat="1" applyFill="1" applyBorder="1" applyAlignment="1" applyProtection="1">
      <alignment horizontal="center" vertical="center"/>
      <protection locked="0" hidden="1"/>
    </xf>
    <xf numFmtId="165" fontId="5" fillId="2" borderId="1" xfId="3" applyNumberFormat="1" applyFont="1" applyFill="1" applyBorder="1" applyAlignment="1" applyProtection="1">
      <alignment horizontal="center" vertical="center"/>
      <protection locked="0" hidden="1"/>
    </xf>
    <xf numFmtId="165" fontId="7" fillId="2" borderId="1" xfId="4" applyNumberFormat="1" applyFont="1" applyFill="1" applyBorder="1" applyAlignment="1" applyProtection="1">
      <alignment horizontal="center" vertical="center"/>
      <protection locked="0" hidden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22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16" fillId="0" borderId="5" xfId="23" applyFill="1" applyBorder="1" applyAlignment="1" applyProtection="1">
      <alignment horizontal="center"/>
      <protection locked="0"/>
    </xf>
    <xf numFmtId="0" fontId="16" fillId="0" borderId="5" xfId="23" applyFill="1" applyBorder="1" applyAlignment="1" applyProtection="1">
      <alignment horizontal="left"/>
      <protection locked="0"/>
    </xf>
    <xf numFmtId="0" fontId="15" fillId="0" borderId="5" xfId="23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14" fillId="0" borderId="5" xfId="22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170" fontId="0" fillId="0" borderId="5" xfId="0" applyNumberFormat="1" applyFill="1" applyBorder="1" applyAlignment="1" applyProtection="1">
      <alignment horizontal="center"/>
      <protection locked="0" hidden="1"/>
    </xf>
    <xf numFmtId="170" fontId="0" fillId="0" borderId="0" xfId="0" applyNumberFormat="1" applyFill="1" applyBorder="1" applyAlignment="1" applyProtection="1">
      <alignment horizontal="center"/>
      <protection locked="0" hidden="1"/>
    </xf>
    <xf numFmtId="170" fontId="0" fillId="0" borderId="0" xfId="0" quotePrefix="1" applyNumberFormat="1" applyFill="1" applyBorder="1" applyAlignment="1" applyProtection="1">
      <alignment horizontal="center"/>
      <protection locked="0" hidden="1"/>
    </xf>
    <xf numFmtId="0" fontId="4" fillId="7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center" vertical="center"/>
      <protection locked="0"/>
    </xf>
    <xf numFmtId="0" fontId="1" fillId="2" borderId="1" xfId="3" applyFont="1" applyFill="1" applyBorder="1" applyAlignment="1" applyProtection="1">
      <alignment horizontal="center" vertical="center"/>
      <protection locked="0"/>
    </xf>
    <xf numFmtId="2" fontId="1" fillId="2" borderId="1" xfId="7" applyNumberFormat="1" applyFont="1" applyFill="1" applyBorder="1" applyAlignment="1" applyProtection="1">
      <alignment horizontal="center" vertical="center"/>
      <protection locked="0" hidden="1"/>
    </xf>
    <xf numFmtId="1" fontId="1" fillId="2" borderId="1" xfId="7" applyNumberFormat="1" applyFont="1" applyFill="1" applyBorder="1" applyAlignment="1" applyProtection="1">
      <alignment horizontal="center" vertical="center"/>
      <protection locked="0" hidden="1"/>
    </xf>
    <xf numFmtId="3" fontId="1" fillId="2" borderId="1" xfId="3" applyNumberFormat="1" applyFont="1" applyFill="1" applyBorder="1" applyAlignment="1" applyProtection="1">
      <alignment horizontal="center" vertical="center"/>
      <protection locked="0" hidden="1"/>
    </xf>
    <xf numFmtId="3" fontId="1" fillId="2" borderId="1" xfId="3" applyNumberFormat="1" applyFont="1" applyFill="1" applyBorder="1" applyAlignment="1" applyProtection="1">
      <alignment horizontal="center" vertical="center"/>
      <protection locked="0"/>
    </xf>
    <xf numFmtId="165" fontId="5" fillId="2" borderId="1" xfId="4" applyNumberFormat="1" applyFont="1" applyFill="1" applyBorder="1" applyAlignment="1" applyProtection="1">
      <alignment horizontal="center" vertical="center"/>
      <protection locked="0" hidden="1"/>
    </xf>
    <xf numFmtId="168" fontId="1" fillId="2" borderId="1" xfId="7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170" fontId="0" fillId="0" borderId="5" xfId="0" applyNumberFormat="1" applyFill="1" applyBorder="1" applyAlignment="1" applyProtection="1">
      <alignment horizontal="left"/>
      <protection locked="0"/>
    </xf>
    <xf numFmtId="170" fontId="0" fillId="0" borderId="5" xfId="0" applyNumberFormat="1" applyFill="1" applyBorder="1" applyAlignment="1" applyProtection="1">
      <alignment horizontal="center"/>
      <protection locked="0"/>
    </xf>
    <xf numFmtId="170" fontId="0" fillId="0" borderId="6" xfId="0" applyNumberFormat="1" applyFill="1" applyBorder="1" applyAlignment="1" applyProtection="1">
      <alignment horizontal="center"/>
      <protection locked="0"/>
    </xf>
    <xf numFmtId="170" fontId="16" fillId="0" borderId="5" xfId="23" applyNumberFormat="1" applyFill="1" applyBorder="1" applyAlignment="1" applyProtection="1">
      <alignment horizontal="left"/>
      <protection locked="0"/>
    </xf>
    <xf numFmtId="170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Alignment="1" applyProtection="1">
      <alignment horizontal="left"/>
      <protection locked="0"/>
    </xf>
    <xf numFmtId="170" fontId="0" fillId="0" borderId="6" xfId="0" applyNumberFormat="1" applyFill="1" applyBorder="1" applyAlignment="1" applyProtection="1">
      <alignment horizontal="left"/>
      <protection locked="0"/>
    </xf>
    <xf numFmtId="17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5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16" fillId="0" borderId="7" xfId="23" applyFill="1" applyBorder="1" applyAlignment="1" applyProtection="1">
      <alignment horizontal="center"/>
      <protection locked="0"/>
    </xf>
    <xf numFmtId="0" fontId="16" fillId="0" borderId="7" xfId="23" applyFill="1" applyBorder="1" applyAlignment="1" applyProtection="1">
      <alignment horizontal="left"/>
      <protection locked="0"/>
    </xf>
    <xf numFmtId="0" fontId="15" fillId="0" borderId="7" xfId="23" applyFont="1" applyFill="1" applyBorder="1" applyAlignment="1" applyProtection="1">
      <alignment horizontal="center"/>
      <protection locked="0"/>
    </xf>
    <xf numFmtId="170" fontId="16" fillId="0" borderId="7" xfId="23" applyNumberForma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4" fillId="0" borderId="5" xfId="22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7" xfId="0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70" fontId="0" fillId="0" borderId="0" xfId="0" applyNumberFormat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2" borderId="5" xfId="0" applyFill="1" applyBorder="1" applyAlignment="1"/>
    <xf numFmtId="0" fontId="0" fillId="0" borderId="5" xfId="0" applyBorder="1" applyAlignment="1"/>
    <xf numFmtId="0" fontId="16" fillId="0" borderId="7" xfId="23" applyFill="1" applyBorder="1" applyAlignment="1" applyProtection="1">
      <protection locked="0"/>
    </xf>
    <xf numFmtId="0" fontId="16" fillId="0" borderId="5" xfId="23" applyFill="1" applyBorder="1" applyAlignment="1" applyProtection="1">
      <protection locked="0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18" fillId="3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3" applyNumberFormat="1" applyFont="1" applyFill="1" applyBorder="1" applyAlignment="1" applyProtection="1">
      <alignment horizontal="center" vertical="center" wrapText="1"/>
      <protection locked="0"/>
    </xf>
  </cellXfs>
  <cellStyles count="24">
    <cellStyle name="Dziesiętny" xfId="7" builtinId="3"/>
    <cellStyle name="Dziesiętny 2" xfId="11" xr:uid="{00000000-0005-0000-0000-000001000000}"/>
    <cellStyle name="Dziesiętny 2 2" xfId="15" xr:uid="{00000000-0005-0000-0000-000002000000}"/>
    <cellStyle name="Dziesiętny 2 3" xfId="21" xr:uid="{00000000-0005-0000-0000-000003000000}"/>
    <cellStyle name="Dziesiętny 3" xfId="17" xr:uid="{00000000-0005-0000-0000-000004000000}"/>
    <cellStyle name="Dziesiętny 4" xfId="13" xr:uid="{00000000-0005-0000-0000-000005000000}"/>
    <cellStyle name="Dziesiętny 5" xfId="19" xr:uid="{00000000-0005-0000-0000-000006000000}"/>
    <cellStyle name="Hiperłącze" xfId="22" builtinId="8"/>
    <cellStyle name="Normalny" xfId="0" builtinId="0"/>
    <cellStyle name="Normalny 2" xfId="3" xr:uid="{00000000-0005-0000-0000-000009000000}"/>
    <cellStyle name="Normalny 2 2" xfId="1" xr:uid="{00000000-0005-0000-0000-00000A000000}"/>
    <cellStyle name="Normalny 20" xfId="9" xr:uid="{00000000-0005-0000-0000-00000B000000}"/>
    <cellStyle name="Normalny 3" xfId="2" xr:uid="{00000000-0005-0000-0000-00000C000000}"/>
    <cellStyle name="Normalny 4" xfId="23" xr:uid="{6977D06D-0E23-4DF4-A72A-4015D0FFEFE1}"/>
    <cellStyle name="Procentowy" xfId="8" builtinId="5"/>
    <cellStyle name="Procentowy 2" xfId="5" xr:uid="{00000000-0005-0000-0000-00000E000000}"/>
    <cellStyle name="Walutowy 2" xfId="4" xr:uid="{00000000-0005-0000-0000-00000F000000}"/>
    <cellStyle name="Walutowy 2 2" xfId="6" xr:uid="{00000000-0005-0000-0000-000010000000}"/>
    <cellStyle name="Walutowy 2 2 2" xfId="10" xr:uid="{00000000-0005-0000-0000-000011000000}"/>
    <cellStyle name="Walutowy 2 2 2 2" xfId="14" xr:uid="{00000000-0005-0000-0000-000012000000}"/>
    <cellStyle name="Walutowy 2 2 2 3" xfId="20" xr:uid="{00000000-0005-0000-0000-000013000000}"/>
    <cellStyle name="Walutowy 2 2 3" xfId="16" xr:uid="{00000000-0005-0000-0000-000014000000}"/>
    <cellStyle name="Walutowy 2 2 4" xfId="12" xr:uid="{00000000-0005-0000-0000-000015000000}"/>
    <cellStyle name="Walutowy 2 2 5" xfId="18" xr:uid="{00000000-0005-0000-0000-000016000000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495299</xdr:colOff>
      <xdr:row>0</xdr:row>
      <xdr:rowOff>183513</xdr:rowOff>
    </xdr:from>
    <xdr:to>
      <xdr:col>15</xdr:col>
      <xdr:colOff>1931141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48"/>
        <a:stretch/>
      </xdr:blipFill>
      <xdr:spPr>
        <a:xfrm>
          <a:off x="11982449" y="183513"/>
          <a:ext cx="2597892" cy="692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pOUj1FyOsY&amp;index=2&amp;list=PL9dzajHh7kNTZU7ozrCOC41tImtb1MWbe" TargetMode="External"/><Relationship Id="rId299" Type="http://schemas.openxmlformats.org/officeDocument/2006/relationships/hyperlink" Target="http://led.screennetwork.pl/LOK1274" TargetMode="External"/><Relationship Id="rId21" Type="http://schemas.openxmlformats.org/officeDocument/2006/relationships/hyperlink" Target="https://www.youtube.com/watch?v=wMmC1V9GAXI&amp;index=9&amp;t=0s&amp;list=PL9dzajHh7kNTZU7ozrCOC41tImtb1MWbe" TargetMode="External"/><Relationship Id="rId63" Type="http://schemas.openxmlformats.org/officeDocument/2006/relationships/hyperlink" Target="https://www.youtube.com/watch?v=kxUoa3Wkpu0&amp;list=PL9dzajHh7kNTZU7ozrCOC41tImtb1MWbe&amp;index=4" TargetMode="External"/><Relationship Id="rId159" Type="http://schemas.openxmlformats.org/officeDocument/2006/relationships/hyperlink" Target="https://www.youtube.com/watch?v=kxUoa3Wkpu0&amp;list=PL9dzajHh7kNTZU7ozrCOC41tImtb1MWbe&amp;index=4" TargetMode="External"/><Relationship Id="rId324" Type="http://schemas.openxmlformats.org/officeDocument/2006/relationships/hyperlink" Target="http://led.screennetwork.pl/LOK2559" TargetMode="External"/><Relationship Id="rId366" Type="http://schemas.openxmlformats.org/officeDocument/2006/relationships/hyperlink" Target="http://led.screennetwork.pl/LOK1808" TargetMode="External"/><Relationship Id="rId170" Type="http://schemas.openxmlformats.org/officeDocument/2006/relationships/hyperlink" Target="https://www.youtube.com/watch?v=kxUoa3Wkpu0&amp;list=PL9dzajHh7kNTZU7ozrCOC41tImtb1MWbe&amp;index=4" TargetMode="External"/><Relationship Id="rId226" Type="http://schemas.openxmlformats.org/officeDocument/2006/relationships/hyperlink" Target="https://www.youtube.com/watch?v=kxUoa3Wkpu0&amp;list=PL9dzajHh7kNTZU7ozrCOC41tImtb1MWbe&amp;index=4" TargetMode="External"/><Relationship Id="rId433" Type="http://schemas.openxmlformats.org/officeDocument/2006/relationships/hyperlink" Target="http://led.screennetwork.pl/LOK1861" TargetMode="External"/><Relationship Id="rId268" Type="http://schemas.openxmlformats.org/officeDocument/2006/relationships/hyperlink" Target="https://www.youtube.com/watch?v=rj55hc1YlnY&amp;list=PL9dzajHh7kNTZU7ozrCOC41tImtb1MWbe&amp;index=5" TargetMode="External"/><Relationship Id="rId32" Type="http://schemas.openxmlformats.org/officeDocument/2006/relationships/hyperlink" Target="https://www.youtube.com/watch?v=wMmC1V9GAXI&amp;index=9&amp;t=0s&amp;list=PL9dzajHh7kNTZU7ozrCOC41tImtb1MWbe" TargetMode="External"/><Relationship Id="rId74" Type="http://schemas.openxmlformats.org/officeDocument/2006/relationships/hyperlink" Target="https://www.youtube.com/watch?v=RpOUj1FyOsY&amp;index=2&amp;list=PL9dzajHh7kNTZU7ozrCOC41tImtb1MWbe" TargetMode="External"/><Relationship Id="rId128" Type="http://schemas.openxmlformats.org/officeDocument/2006/relationships/hyperlink" Target="https://www.youtube.com/watch?v=RpOUj1FyOsY&amp;index=2&amp;list=PL9dzajHh7kNTZU7ozrCOC41tImtb1MWbe" TargetMode="External"/><Relationship Id="rId335" Type="http://schemas.openxmlformats.org/officeDocument/2006/relationships/hyperlink" Target="http://led.screennetwork.pl/LOK1762" TargetMode="External"/><Relationship Id="rId377" Type="http://schemas.openxmlformats.org/officeDocument/2006/relationships/hyperlink" Target="http://led.screennetwork.pl/LOK1910" TargetMode="External"/><Relationship Id="rId5" Type="http://schemas.openxmlformats.org/officeDocument/2006/relationships/hyperlink" Target="https://www.youtube.com/watch?v=wMmC1V9GAXI&amp;index=9&amp;t=0s&amp;list=PL9dzajHh7kNTZU7ozrCOC41tImtb1MWbe" TargetMode="External"/><Relationship Id="rId181" Type="http://schemas.openxmlformats.org/officeDocument/2006/relationships/hyperlink" Target="https://www.youtube.com/watch?v=kxUoa3Wkpu0&amp;list=PL9dzajHh7kNTZU7ozrCOC41tImtb1MWbe&amp;index=4" TargetMode="External"/><Relationship Id="rId237" Type="http://schemas.openxmlformats.org/officeDocument/2006/relationships/hyperlink" Target="https://www.youtube.com/watch?v=kxUoa3Wkpu0&amp;list=PL9dzajHh7kNTZU7ozrCOC41tImtb1MWbe&amp;index=4" TargetMode="External"/><Relationship Id="rId402" Type="http://schemas.openxmlformats.org/officeDocument/2006/relationships/hyperlink" Target="http://led.screennetwork.pl/LOK1832" TargetMode="External"/><Relationship Id="rId279" Type="http://schemas.openxmlformats.org/officeDocument/2006/relationships/hyperlink" Target="https://www.youtube.com/watch?v=rj55hc1YlnY&amp;list=PL9dzajHh7kNTZU7ozrCOC41tImtb1MWbe&amp;index=5" TargetMode="External"/><Relationship Id="rId444" Type="http://schemas.openxmlformats.org/officeDocument/2006/relationships/hyperlink" Target="http://led.screennetwork.pl/LOK2594" TargetMode="External"/><Relationship Id="rId43" Type="http://schemas.openxmlformats.org/officeDocument/2006/relationships/hyperlink" Target="https://www.youtube.com/watch?v=wMmC1V9GAXI&amp;index=9&amp;t=0s&amp;list=PL9dzajHh7kNTZU7ozrCOC41tImtb1MWbe" TargetMode="External"/><Relationship Id="rId139" Type="http://schemas.openxmlformats.org/officeDocument/2006/relationships/hyperlink" Target="https://www.youtube.com/watch?v=RpOUj1FyOsY&amp;index=2&amp;list=PL9dzajHh7kNTZU7ozrCOC41tImtb1MWbe" TargetMode="External"/><Relationship Id="rId290" Type="http://schemas.openxmlformats.org/officeDocument/2006/relationships/hyperlink" Target="https://www.youtube.com/watch?v=rj55hc1YlnY&amp;list=PL9dzajHh7kNTZU7ozrCOC41tImtb1MWbe&amp;index=5" TargetMode="External"/><Relationship Id="rId304" Type="http://schemas.openxmlformats.org/officeDocument/2006/relationships/hyperlink" Target="http://led.screennetwork.pl/LOK1295" TargetMode="External"/><Relationship Id="rId346" Type="http://schemas.openxmlformats.org/officeDocument/2006/relationships/hyperlink" Target="http://led.screennetwork.pl/LOK1867" TargetMode="External"/><Relationship Id="rId388" Type="http://schemas.openxmlformats.org/officeDocument/2006/relationships/hyperlink" Target="http://led.screennetwork.pl/LOK1734" TargetMode="External"/><Relationship Id="rId85" Type="http://schemas.openxmlformats.org/officeDocument/2006/relationships/hyperlink" Target="https://www.youtube.com/watch?v=RpOUj1FyOsY&amp;index=2&amp;list=PL9dzajHh7kNTZU7ozrCOC41tImtb1MWbe" TargetMode="External"/><Relationship Id="rId150" Type="http://schemas.openxmlformats.org/officeDocument/2006/relationships/hyperlink" Target="https://www.youtube.com/watch?v=RpOUj1FyOsY&amp;index=2&amp;list=PL9dzajHh7kNTZU7ozrCOC41tImtb1MWbe" TargetMode="External"/><Relationship Id="rId192" Type="http://schemas.openxmlformats.org/officeDocument/2006/relationships/hyperlink" Target="https://www.youtube.com/watch?v=kxUoa3Wkpu0&amp;list=PL9dzajHh7kNTZU7ozrCOC41tImtb1MWbe&amp;index=4" TargetMode="External"/><Relationship Id="rId206" Type="http://schemas.openxmlformats.org/officeDocument/2006/relationships/hyperlink" Target="https://www.youtube.com/watch?v=kxUoa3Wkpu0&amp;list=PL9dzajHh7kNTZU7ozrCOC41tImtb1MWbe&amp;index=4" TargetMode="External"/><Relationship Id="rId413" Type="http://schemas.openxmlformats.org/officeDocument/2006/relationships/hyperlink" Target="http://led.screennetwork.pl/LOK1855" TargetMode="External"/><Relationship Id="rId248" Type="http://schemas.openxmlformats.org/officeDocument/2006/relationships/hyperlink" Target="https://www.youtube.com/watch?v=kxUoa3Wkpu0&amp;list=PL9dzajHh7kNTZU7ozrCOC41tImtb1MWbe&amp;index=4" TargetMode="External"/><Relationship Id="rId12" Type="http://schemas.openxmlformats.org/officeDocument/2006/relationships/hyperlink" Target="https://www.youtube.com/watch?v=wMmC1V9GAXI&amp;index=9&amp;t=0s&amp;list=PL9dzajHh7kNTZU7ozrCOC41tImtb1MWbe" TargetMode="External"/><Relationship Id="rId108" Type="http://schemas.openxmlformats.org/officeDocument/2006/relationships/hyperlink" Target="https://www.youtube.com/watch?v=RpOUj1FyOsY&amp;index=2&amp;list=PL9dzajHh7kNTZU7ozrCOC41tImtb1MWbe" TargetMode="External"/><Relationship Id="rId315" Type="http://schemas.openxmlformats.org/officeDocument/2006/relationships/hyperlink" Target="http://led.screennetwork.pl/LOK2422" TargetMode="External"/><Relationship Id="rId357" Type="http://schemas.openxmlformats.org/officeDocument/2006/relationships/hyperlink" Target="http://led.screennetwork.pl/LOK1901" TargetMode="External"/><Relationship Id="rId54" Type="http://schemas.openxmlformats.org/officeDocument/2006/relationships/hyperlink" Target="https://www.youtube.com/watch?v=kxUoa3Wkpu0&amp;list=PL9dzajHh7kNTZU7ozrCOC41tImtb1MWbe&amp;index=4" TargetMode="External"/><Relationship Id="rId75" Type="http://schemas.openxmlformats.org/officeDocument/2006/relationships/hyperlink" Target="https://www.youtube.com/watch?v=RpOUj1FyOsY&amp;index=2&amp;list=PL9dzajHh7kNTZU7ozrCOC41tImtb1MWbe" TargetMode="External"/><Relationship Id="rId96" Type="http://schemas.openxmlformats.org/officeDocument/2006/relationships/hyperlink" Target="https://www.youtube.com/watch?v=RpOUj1FyOsY&amp;index=2&amp;list=PL9dzajHh7kNTZU7ozrCOC41tImtb1MWbe" TargetMode="External"/><Relationship Id="rId140" Type="http://schemas.openxmlformats.org/officeDocument/2006/relationships/hyperlink" Target="https://www.youtube.com/watch?v=RpOUj1FyOsY&amp;index=2&amp;list=PL9dzajHh7kNTZU7ozrCOC41tImtb1MWbe" TargetMode="External"/><Relationship Id="rId161" Type="http://schemas.openxmlformats.org/officeDocument/2006/relationships/hyperlink" Target="https://www.youtube.com/watch?v=kxUoa3Wkpu0&amp;list=PL9dzajHh7kNTZU7ozrCOC41tImtb1MWbe&amp;index=4" TargetMode="External"/><Relationship Id="rId182" Type="http://schemas.openxmlformats.org/officeDocument/2006/relationships/hyperlink" Target="https://www.youtube.com/watch?v=kxUoa3Wkpu0&amp;list=PL9dzajHh7kNTZU7ozrCOC41tImtb1MWbe&amp;index=4" TargetMode="External"/><Relationship Id="rId217" Type="http://schemas.openxmlformats.org/officeDocument/2006/relationships/hyperlink" Target="https://www.youtube.com/watch?v=kxUoa3Wkpu0&amp;list=PL9dzajHh7kNTZU7ozrCOC41tImtb1MWbe&amp;index=4" TargetMode="External"/><Relationship Id="rId378" Type="http://schemas.openxmlformats.org/officeDocument/2006/relationships/hyperlink" Target="http://led.screennetwork.pl/LOK2353" TargetMode="External"/><Relationship Id="rId399" Type="http://schemas.openxmlformats.org/officeDocument/2006/relationships/hyperlink" Target="http://led.screennetwork.pl/LOK1754" TargetMode="External"/><Relationship Id="rId403" Type="http://schemas.openxmlformats.org/officeDocument/2006/relationships/hyperlink" Target="http://led.screennetwork.pl/LOK1838" TargetMode="External"/><Relationship Id="rId6" Type="http://schemas.openxmlformats.org/officeDocument/2006/relationships/hyperlink" Target="https://www.youtube.com/watch?v=wMmC1V9GAXI&amp;index=9&amp;t=0s&amp;list=PL9dzajHh7kNTZU7ozrCOC41tImtb1MWbe" TargetMode="External"/><Relationship Id="rId238" Type="http://schemas.openxmlformats.org/officeDocument/2006/relationships/hyperlink" Target="https://www.youtube.com/watch?v=kxUoa3Wkpu0&amp;list=PL9dzajHh7kNTZU7ozrCOC41tImtb1MWbe&amp;index=4" TargetMode="External"/><Relationship Id="rId259" Type="http://schemas.openxmlformats.org/officeDocument/2006/relationships/hyperlink" Target="https://www.youtube.com/watch?v=kxUoa3Wkpu0&amp;list=PL9dzajHh7kNTZU7ozrCOC41tImtb1MWbe&amp;index=4" TargetMode="External"/><Relationship Id="rId424" Type="http://schemas.openxmlformats.org/officeDocument/2006/relationships/hyperlink" Target="http://led.screennetwork.pl/LOK1777" TargetMode="External"/><Relationship Id="rId445" Type="http://schemas.openxmlformats.org/officeDocument/2006/relationships/hyperlink" Target="http://led.screennetwork.pl/LOK2197" TargetMode="External"/><Relationship Id="rId23" Type="http://schemas.openxmlformats.org/officeDocument/2006/relationships/hyperlink" Target="https://www.youtube.com/watch?v=wMmC1V9GAXI&amp;index=9&amp;t=0s&amp;list=PL9dzajHh7kNTZU7ozrCOC41tImtb1MWbe" TargetMode="External"/><Relationship Id="rId119" Type="http://schemas.openxmlformats.org/officeDocument/2006/relationships/hyperlink" Target="https://www.youtube.com/watch?v=RpOUj1FyOsY&amp;index=2&amp;list=PL9dzajHh7kNTZU7ozrCOC41tImtb1MWbe" TargetMode="External"/><Relationship Id="rId270" Type="http://schemas.openxmlformats.org/officeDocument/2006/relationships/hyperlink" Target="https://www.youtube.com/watch?v=rj55hc1YlnY&amp;list=PL9dzajHh7kNTZU7ozrCOC41tImtb1MWbe&amp;index=5" TargetMode="External"/><Relationship Id="rId291" Type="http://schemas.openxmlformats.org/officeDocument/2006/relationships/hyperlink" Target="https://www.youtube.com/watch?v=rj55hc1YlnY&amp;list=PL9dzajHh7kNTZU7ozrCOC41tImtb1MWbe&amp;index=5" TargetMode="External"/><Relationship Id="rId305" Type="http://schemas.openxmlformats.org/officeDocument/2006/relationships/hyperlink" Target="http://led.screennetwork.pl/LOK1303" TargetMode="External"/><Relationship Id="rId326" Type="http://schemas.openxmlformats.org/officeDocument/2006/relationships/hyperlink" Target="http://led.screennetwork.pl/LOK2562" TargetMode="External"/><Relationship Id="rId347" Type="http://schemas.openxmlformats.org/officeDocument/2006/relationships/hyperlink" Target="http://led.screennetwork.pl/LOK1866" TargetMode="External"/><Relationship Id="rId44" Type="http://schemas.openxmlformats.org/officeDocument/2006/relationships/hyperlink" Target="https://www.youtube.com/watch?v=wMmC1V9GAXI&amp;index=9&amp;t=0s&amp;list=PL9dzajHh7kNTZU7ozrCOC41tImtb1MWbe" TargetMode="External"/><Relationship Id="rId65" Type="http://schemas.openxmlformats.org/officeDocument/2006/relationships/hyperlink" Target="http://led.screennetwork.pl/LOK1837" TargetMode="External"/><Relationship Id="rId86" Type="http://schemas.openxmlformats.org/officeDocument/2006/relationships/hyperlink" Target="https://www.youtube.com/watch?v=RpOUj1FyOsY&amp;index=2&amp;list=PL9dzajHh7kNTZU7ozrCOC41tImtb1MWbe" TargetMode="External"/><Relationship Id="rId130" Type="http://schemas.openxmlformats.org/officeDocument/2006/relationships/hyperlink" Target="https://www.youtube.com/watch?v=RpOUj1FyOsY&amp;index=2&amp;list=PL9dzajHh7kNTZU7ozrCOC41tImtb1MWbe" TargetMode="External"/><Relationship Id="rId151" Type="http://schemas.openxmlformats.org/officeDocument/2006/relationships/hyperlink" Target="https://youtu.be/PyR3z6_kh_0" TargetMode="External"/><Relationship Id="rId368" Type="http://schemas.openxmlformats.org/officeDocument/2006/relationships/hyperlink" Target="http://led.screennetwork.pl/LOK1919" TargetMode="External"/><Relationship Id="rId389" Type="http://schemas.openxmlformats.org/officeDocument/2006/relationships/hyperlink" Target="http://led.screennetwork.pl/LOK2522" TargetMode="External"/><Relationship Id="rId172" Type="http://schemas.openxmlformats.org/officeDocument/2006/relationships/hyperlink" Target="https://www.youtube.com/watch?v=kxUoa3Wkpu0&amp;list=PL9dzajHh7kNTZU7ozrCOC41tImtb1MWbe&amp;index=4" TargetMode="External"/><Relationship Id="rId193" Type="http://schemas.openxmlformats.org/officeDocument/2006/relationships/hyperlink" Target="https://www.youtube.com/watch?v=kxUoa3Wkpu0&amp;list=PL9dzajHh7kNTZU7ozrCOC41tImtb1MWbe&amp;index=4" TargetMode="External"/><Relationship Id="rId207" Type="http://schemas.openxmlformats.org/officeDocument/2006/relationships/hyperlink" Target="https://www.youtube.com/watch?v=kxUoa3Wkpu0&amp;list=PL9dzajHh7kNTZU7ozrCOC41tImtb1MWbe&amp;index=4" TargetMode="External"/><Relationship Id="rId228" Type="http://schemas.openxmlformats.org/officeDocument/2006/relationships/hyperlink" Target="https://www.youtube.com/watch?v=kxUoa3Wkpu0&amp;list=PL9dzajHh7kNTZU7ozrCOC41tImtb1MWbe&amp;index=4" TargetMode="External"/><Relationship Id="rId249" Type="http://schemas.openxmlformats.org/officeDocument/2006/relationships/hyperlink" Target="https://www.youtube.com/watch?v=kxUoa3Wkpu0&amp;list=PL9dzajHh7kNTZU7ozrCOC41tImtb1MWbe&amp;index=4" TargetMode="External"/><Relationship Id="rId414" Type="http://schemas.openxmlformats.org/officeDocument/2006/relationships/hyperlink" Target="http://led.screennetwork.pl/LOK1765" TargetMode="External"/><Relationship Id="rId435" Type="http://schemas.openxmlformats.org/officeDocument/2006/relationships/hyperlink" Target="https://www.youtube.com/watch?v=fweMSA_ouSs" TargetMode="External"/><Relationship Id="rId13" Type="http://schemas.openxmlformats.org/officeDocument/2006/relationships/hyperlink" Target="https://www.youtube.com/watch?v=wMmC1V9GAXI&amp;index=9&amp;t=0s&amp;list=PL9dzajHh7kNTZU7ozrCOC41tImtb1MWbe" TargetMode="External"/><Relationship Id="rId109" Type="http://schemas.openxmlformats.org/officeDocument/2006/relationships/hyperlink" Target="https://www.youtube.com/watch?v=RpOUj1FyOsY&amp;index=2&amp;list=PL9dzajHh7kNTZU7ozrCOC41tImtb1MWbe" TargetMode="External"/><Relationship Id="rId260" Type="http://schemas.openxmlformats.org/officeDocument/2006/relationships/hyperlink" Target="https://www.youtube.com/watch?v=XeLGuk9np3w&amp;list=PL9dzajHh7kNTZU7ozrCOC41tImtb1MWbe&amp;index=6&amp;t=0s" TargetMode="External"/><Relationship Id="rId281" Type="http://schemas.openxmlformats.org/officeDocument/2006/relationships/hyperlink" Target="https://www.youtube.com/watch?v=rj55hc1YlnY&amp;list=PL9dzajHh7kNTZU7ozrCOC41tImtb1MWbe&amp;index=5" TargetMode="External"/><Relationship Id="rId316" Type="http://schemas.openxmlformats.org/officeDocument/2006/relationships/hyperlink" Target="http://led.screennetwork.pl/LOK2469" TargetMode="External"/><Relationship Id="rId337" Type="http://schemas.openxmlformats.org/officeDocument/2006/relationships/hyperlink" Target="http://led.screennetwork.pl/LOK1878" TargetMode="External"/><Relationship Id="rId34" Type="http://schemas.openxmlformats.org/officeDocument/2006/relationships/hyperlink" Target="https://www.youtube.com/watch?v=wMmC1V9GAXI&amp;index=9&amp;t=0s&amp;list=PL9dzajHh7kNTZU7ozrCOC41tImtb1MWbe" TargetMode="External"/><Relationship Id="rId55" Type="http://schemas.openxmlformats.org/officeDocument/2006/relationships/hyperlink" Target="https://www.youtube.com/watch?v=kxUoa3Wkpu0&amp;list=PL9dzajHh7kNTZU7ozrCOC41tImtb1MWbe&amp;index=4" TargetMode="External"/><Relationship Id="rId76" Type="http://schemas.openxmlformats.org/officeDocument/2006/relationships/hyperlink" Target="https://www.youtube.com/watch?v=RpOUj1FyOsY&amp;index=2&amp;list=PL9dzajHh7kNTZU7ozrCOC41tImtb1MWbe" TargetMode="External"/><Relationship Id="rId97" Type="http://schemas.openxmlformats.org/officeDocument/2006/relationships/hyperlink" Target="https://www.youtube.com/watch?v=RpOUj1FyOsY&amp;index=2&amp;list=PL9dzajHh7kNTZU7ozrCOC41tImtb1MWbe" TargetMode="External"/><Relationship Id="rId120" Type="http://schemas.openxmlformats.org/officeDocument/2006/relationships/hyperlink" Target="https://www.youtube.com/watch?v=RpOUj1FyOsY&amp;index=2&amp;list=PL9dzajHh7kNTZU7ozrCOC41tImtb1MWbe" TargetMode="External"/><Relationship Id="rId141" Type="http://schemas.openxmlformats.org/officeDocument/2006/relationships/hyperlink" Target="https://www.youtube.com/watch?v=RpOUj1FyOsY&amp;index=2&amp;list=PL9dzajHh7kNTZU7ozrCOC41tImtb1MWbe" TargetMode="External"/><Relationship Id="rId358" Type="http://schemas.openxmlformats.org/officeDocument/2006/relationships/hyperlink" Target="http://led.screennetwork.pl/LOK1900" TargetMode="External"/><Relationship Id="rId379" Type="http://schemas.openxmlformats.org/officeDocument/2006/relationships/hyperlink" Target="http://led.screennetwork.pl/LOK2352" TargetMode="External"/><Relationship Id="rId7" Type="http://schemas.openxmlformats.org/officeDocument/2006/relationships/hyperlink" Target="https://www.youtube.com/watch?v=wMmC1V9GAXI&amp;index=9&amp;t=0s&amp;list=PL9dzajHh7kNTZU7ozrCOC41tImtb1MWbe" TargetMode="External"/><Relationship Id="rId162" Type="http://schemas.openxmlformats.org/officeDocument/2006/relationships/hyperlink" Target="https://www.youtube.com/watch?v=kxUoa3Wkpu0&amp;list=PL9dzajHh7kNTZU7ozrCOC41tImtb1MWbe&amp;index=4" TargetMode="External"/><Relationship Id="rId183" Type="http://schemas.openxmlformats.org/officeDocument/2006/relationships/hyperlink" Target="https://www.youtube.com/watch?v=kxUoa3Wkpu0&amp;list=PL9dzajHh7kNTZU7ozrCOC41tImtb1MWbe&amp;index=4" TargetMode="External"/><Relationship Id="rId218" Type="http://schemas.openxmlformats.org/officeDocument/2006/relationships/hyperlink" Target="https://www.youtube.com/watch?v=kxUoa3Wkpu0&amp;list=PL9dzajHh7kNTZU7ozrCOC41tImtb1MWbe&amp;index=4" TargetMode="External"/><Relationship Id="rId239" Type="http://schemas.openxmlformats.org/officeDocument/2006/relationships/hyperlink" Target="https://www.youtube.com/watch?v=kxUoa3Wkpu0&amp;list=PL9dzajHh7kNTZU7ozrCOC41tImtb1MWbe&amp;index=4" TargetMode="External"/><Relationship Id="rId390" Type="http://schemas.openxmlformats.org/officeDocument/2006/relationships/hyperlink" Target="http://led.screennetwork.pl/LOK2143" TargetMode="External"/><Relationship Id="rId404" Type="http://schemas.openxmlformats.org/officeDocument/2006/relationships/hyperlink" Target="http://led.screennetwork.pl/LOK1850" TargetMode="External"/><Relationship Id="rId425" Type="http://schemas.openxmlformats.org/officeDocument/2006/relationships/hyperlink" Target="http://led.screennetwork.pl/LOK1781" TargetMode="External"/><Relationship Id="rId446" Type="http://schemas.openxmlformats.org/officeDocument/2006/relationships/hyperlink" Target="http://led.screennetwork.pl/LOK2159" TargetMode="External"/><Relationship Id="rId250" Type="http://schemas.openxmlformats.org/officeDocument/2006/relationships/hyperlink" Target="https://www.youtube.com/watch?v=kxUoa3Wkpu0&amp;list=PL9dzajHh7kNTZU7ozrCOC41tImtb1MWbe&amp;index=4" TargetMode="External"/><Relationship Id="rId271" Type="http://schemas.openxmlformats.org/officeDocument/2006/relationships/hyperlink" Target="https://www.youtube.com/watch?v=rj55hc1YlnY&amp;list=PL9dzajHh7kNTZU7ozrCOC41tImtb1MWbe&amp;index=5" TargetMode="External"/><Relationship Id="rId292" Type="http://schemas.openxmlformats.org/officeDocument/2006/relationships/hyperlink" Target="https://www.youtube.com/watch?v=rj55hc1YlnY&amp;list=PL9dzajHh7kNTZU7ozrCOC41tImtb1MWbe&amp;index=5" TargetMode="External"/><Relationship Id="rId306" Type="http://schemas.openxmlformats.org/officeDocument/2006/relationships/hyperlink" Target="http://led.screennetwork.pl/LOK2505" TargetMode="External"/><Relationship Id="rId24" Type="http://schemas.openxmlformats.org/officeDocument/2006/relationships/hyperlink" Target="https://www.youtube.com/watch?v=wMmC1V9GAXI&amp;index=9&amp;t=0s&amp;list=PL9dzajHh7kNTZU7ozrCOC41tImtb1MWbe" TargetMode="External"/><Relationship Id="rId45" Type="http://schemas.openxmlformats.org/officeDocument/2006/relationships/hyperlink" Target="https://www.youtube.com/watch?v=wMmC1V9GAXI&amp;index=9&amp;t=0s&amp;list=PL9dzajHh7kNTZU7ozrCOC41tImtb1MWbe" TargetMode="External"/><Relationship Id="rId66" Type="http://schemas.openxmlformats.org/officeDocument/2006/relationships/hyperlink" Target="https://www.youtube.com/watch?v=RpOUj1FyOsY&amp;index=2&amp;list=PL9dzajHh7kNTZU7ozrCOC41tImtb1MWbe" TargetMode="External"/><Relationship Id="rId87" Type="http://schemas.openxmlformats.org/officeDocument/2006/relationships/hyperlink" Target="https://www.youtube.com/watch?v=RpOUj1FyOsY&amp;index=2&amp;list=PL9dzajHh7kNTZU7ozrCOC41tImtb1MWbe" TargetMode="External"/><Relationship Id="rId110" Type="http://schemas.openxmlformats.org/officeDocument/2006/relationships/hyperlink" Target="https://www.youtube.com/watch?v=RpOUj1FyOsY&amp;index=2&amp;list=PL9dzajHh7kNTZU7ozrCOC41tImtb1MWbe" TargetMode="External"/><Relationship Id="rId131" Type="http://schemas.openxmlformats.org/officeDocument/2006/relationships/hyperlink" Target="https://www.youtube.com/watch?v=RpOUj1FyOsY&amp;index=2&amp;list=PL9dzajHh7kNTZU7ozrCOC41tImtb1MWbe" TargetMode="External"/><Relationship Id="rId327" Type="http://schemas.openxmlformats.org/officeDocument/2006/relationships/hyperlink" Target="http://led.screennetwork.pl/LOK2563" TargetMode="External"/><Relationship Id="rId348" Type="http://schemas.openxmlformats.org/officeDocument/2006/relationships/hyperlink" Target="http://led.screennetwork.pl/LOK1758" TargetMode="External"/><Relationship Id="rId369" Type="http://schemas.openxmlformats.org/officeDocument/2006/relationships/hyperlink" Target="http://led.screennetwork.pl/LOK1917" TargetMode="External"/><Relationship Id="rId152" Type="http://schemas.openxmlformats.org/officeDocument/2006/relationships/hyperlink" Target="https://www.youtube.com/watch?v=kxUoa3Wkpu0&amp;list=PL9dzajHh7kNTZU7ozrCOC41tImtb1MWbe&amp;index=4" TargetMode="External"/><Relationship Id="rId173" Type="http://schemas.openxmlformats.org/officeDocument/2006/relationships/hyperlink" Target="https://www.youtube.com/watch?v=kxUoa3Wkpu0&amp;list=PL9dzajHh7kNTZU7ozrCOC41tImtb1MWbe&amp;index=4" TargetMode="External"/><Relationship Id="rId194" Type="http://schemas.openxmlformats.org/officeDocument/2006/relationships/hyperlink" Target="https://www.youtube.com/watch?v=kxUoa3Wkpu0&amp;list=PL9dzajHh7kNTZU7ozrCOC41tImtb1MWbe&amp;index=4" TargetMode="External"/><Relationship Id="rId208" Type="http://schemas.openxmlformats.org/officeDocument/2006/relationships/hyperlink" Target="https://www.youtube.com/watch?v=kxUoa3Wkpu0&amp;list=PL9dzajHh7kNTZU7ozrCOC41tImtb1MWbe&amp;index=4" TargetMode="External"/><Relationship Id="rId229" Type="http://schemas.openxmlformats.org/officeDocument/2006/relationships/hyperlink" Target="https://www.youtube.com/watch?v=kxUoa3Wkpu0&amp;list=PL9dzajHh7kNTZU7ozrCOC41tImtb1MWbe&amp;index=4" TargetMode="External"/><Relationship Id="rId380" Type="http://schemas.openxmlformats.org/officeDocument/2006/relationships/hyperlink" Target="http://led.screennetwork.pl/LOK1773" TargetMode="External"/><Relationship Id="rId415" Type="http://schemas.openxmlformats.org/officeDocument/2006/relationships/hyperlink" Target="http://led.screennetwork.pl/LOK2333" TargetMode="External"/><Relationship Id="rId436" Type="http://schemas.openxmlformats.org/officeDocument/2006/relationships/hyperlink" Target="https://www.youtube.com/watch?v=fweMSA_ouSs" TargetMode="External"/><Relationship Id="rId240" Type="http://schemas.openxmlformats.org/officeDocument/2006/relationships/hyperlink" Target="https://www.youtube.com/watch?v=kxUoa3Wkpu0&amp;list=PL9dzajHh7kNTZU7ozrCOC41tImtb1MWbe&amp;index=4" TargetMode="External"/><Relationship Id="rId261" Type="http://schemas.openxmlformats.org/officeDocument/2006/relationships/hyperlink" Target="https://www.youtube.com/watch?v=rj55hc1YlnY&amp;list=PL9dzajHh7kNTZU7ozrCOC41tImtb1MWbe&amp;index=5" TargetMode="External"/><Relationship Id="rId14" Type="http://schemas.openxmlformats.org/officeDocument/2006/relationships/hyperlink" Target="https://www.youtube.com/watch?v=wMmC1V9GAXI&amp;index=9&amp;t=0s&amp;list=PL9dzajHh7kNTZU7ozrCOC41tImtb1MWbe" TargetMode="External"/><Relationship Id="rId35" Type="http://schemas.openxmlformats.org/officeDocument/2006/relationships/hyperlink" Target="https://www.youtube.com/watch?v=wMmC1V9GAXI&amp;index=9&amp;t=0s&amp;list=PL9dzajHh7kNTZU7ozrCOC41tImtb1MWbe" TargetMode="External"/><Relationship Id="rId56" Type="http://schemas.openxmlformats.org/officeDocument/2006/relationships/hyperlink" Target="https://www.youtube.com/watch?v=kxUoa3Wkpu0&amp;list=PL9dzajHh7kNTZU7ozrCOC41tImtb1MWbe&amp;index=4" TargetMode="External"/><Relationship Id="rId77" Type="http://schemas.openxmlformats.org/officeDocument/2006/relationships/hyperlink" Target="https://www.youtube.com/watch?v=RpOUj1FyOsY&amp;index=2&amp;list=PL9dzajHh7kNTZU7ozrCOC41tImtb1MWbe" TargetMode="External"/><Relationship Id="rId100" Type="http://schemas.openxmlformats.org/officeDocument/2006/relationships/hyperlink" Target="https://www.youtube.com/watch?v=RpOUj1FyOsY&amp;index=2&amp;list=PL9dzajHh7kNTZU7ozrCOC41tImtb1MWbe" TargetMode="External"/><Relationship Id="rId282" Type="http://schemas.openxmlformats.org/officeDocument/2006/relationships/hyperlink" Target="https://www.youtube.com/watch?v=rj55hc1YlnY&amp;list=PL9dzajHh7kNTZU7ozrCOC41tImtb1MWbe&amp;index=5" TargetMode="External"/><Relationship Id="rId317" Type="http://schemas.openxmlformats.org/officeDocument/2006/relationships/hyperlink" Target="http://led.screennetwork.pl/LOK2470" TargetMode="External"/><Relationship Id="rId338" Type="http://schemas.openxmlformats.org/officeDocument/2006/relationships/hyperlink" Target="http://led.screennetwork.pl/LOK2147" TargetMode="External"/><Relationship Id="rId359" Type="http://schemas.openxmlformats.org/officeDocument/2006/relationships/hyperlink" Target="http://led.screennetwork.pl/LOK1899" TargetMode="External"/><Relationship Id="rId8" Type="http://schemas.openxmlformats.org/officeDocument/2006/relationships/hyperlink" Target="https://www.youtube.com/watch?v=wMmC1V9GAXI&amp;index=9&amp;t=0s&amp;list=PL9dzajHh7kNTZU7ozrCOC41tImtb1MWbe" TargetMode="External"/><Relationship Id="rId98" Type="http://schemas.openxmlformats.org/officeDocument/2006/relationships/hyperlink" Target="https://www.youtube.com/watch?v=RpOUj1FyOsY&amp;index=2&amp;list=PL9dzajHh7kNTZU7ozrCOC41tImtb1MWbe" TargetMode="External"/><Relationship Id="rId121" Type="http://schemas.openxmlformats.org/officeDocument/2006/relationships/hyperlink" Target="https://www.youtube.com/watch?v=RpOUj1FyOsY&amp;index=2&amp;list=PL9dzajHh7kNTZU7ozrCOC41tImtb1MWbe" TargetMode="External"/><Relationship Id="rId142" Type="http://schemas.openxmlformats.org/officeDocument/2006/relationships/hyperlink" Target="https://www.youtube.com/watch?v=RpOUj1FyOsY&amp;index=2&amp;list=PL9dzajHh7kNTZU7ozrCOC41tImtb1MWbe" TargetMode="External"/><Relationship Id="rId163" Type="http://schemas.openxmlformats.org/officeDocument/2006/relationships/hyperlink" Target="https://www.youtube.com/watch?v=kxUoa3Wkpu0&amp;list=PL9dzajHh7kNTZU7ozrCOC41tImtb1MWbe&amp;index=4" TargetMode="External"/><Relationship Id="rId184" Type="http://schemas.openxmlformats.org/officeDocument/2006/relationships/hyperlink" Target="https://www.youtube.com/watch?v=kxUoa3Wkpu0&amp;list=PL9dzajHh7kNTZU7ozrCOC41tImtb1MWbe&amp;index=4" TargetMode="External"/><Relationship Id="rId219" Type="http://schemas.openxmlformats.org/officeDocument/2006/relationships/hyperlink" Target="https://www.youtube.com/watch?v=kxUoa3Wkpu0&amp;list=PL9dzajHh7kNTZU7ozrCOC41tImtb1MWbe&amp;index=4" TargetMode="External"/><Relationship Id="rId370" Type="http://schemas.openxmlformats.org/officeDocument/2006/relationships/hyperlink" Target="http://led.screennetwork.pl/LOK1893" TargetMode="External"/><Relationship Id="rId391" Type="http://schemas.openxmlformats.org/officeDocument/2006/relationships/hyperlink" Target="http://led.screennetwork.pl/LOK2468" TargetMode="External"/><Relationship Id="rId405" Type="http://schemas.openxmlformats.org/officeDocument/2006/relationships/hyperlink" Target="http://led.screennetwork.pl/LOK1843" TargetMode="External"/><Relationship Id="rId426" Type="http://schemas.openxmlformats.org/officeDocument/2006/relationships/hyperlink" Target="http://led.screennetwork.pl/LOK1782" TargetMode="External"/><Relationship Id="rId447" Type="http://schemas.openxmlformats.org/officeDocument/2006/relationships/hyperlink" Target="http://led.screennetwork.pl/LOK1769" TargetMode="External"/><Relationship Id="rId230" Type="http://schemas.openxmlformats.org/officeDocument/2006/relationships/hyperlink" Target="https://www.youtube.com/watch?v=kxUoa3Wkpu0&amp;list=PL9dzajHh7kNTZU7ozrCOC41tImtb1MWbe&amp;index=4" TargetMode="External"/><Relationship Id="rId251" Type="http://schemas.openxmlformats.org/officeDocument/2006/relationships/hyperlink" Target="https://www.youtube.com/watch?v=kxUoa3Wkpu0&amp;list=PL9dzajHh7kNTZU7ozrCOC41tImtb1MWbe&amp;index=4" TargetMode="External"/><Relationship Id="rId25" Type="http://schemas.openxmlformats.org/officeDocument/2006/relationships/hyperlink" Target="https://www.youtube.com/watch?v=wMmC1V9GAXI&amp;index=9&amp;t=0s&amp;list=PL9dzajHh7kNTZU7ozrCOC41tImtb1MWbe" TargetMode="External"/><Relationship Id="rId46" Type="http://schemas.openxmlformats.org/officeDocument/2006/relationships/hyperlink" Target="http://led.screennetwork.pl/" TargetMode="External"/><Relationship Id="rId67" Type="http://schemas.openxmlformats.org/officeDocument/2006/relationships/hyperlink" Target="https://www.youtube.com/watch?v=RpOUj1FyOsY&amp;index=2&amp;list=PL9dzajHh7kNTZU7ozrCOC41tImtb1MWbe" TargetMode="External"/><Relationship Id="rId272" Type="http://schemas.openxmlformats.org/officeDocument/2006/relationships/hyperlink" Target="https://www.youtube.com/watch?v=rj55hc1YlnY&amp;list=PL9dzajHh7kNTZU7ozrCOC41tImtb1MWbe&amp;index=5" TargetMode="External"/><Relationship Id="rId293" Type="http://schemas.openxmlformats.org/officeDocument/2006/relationships/hyperlink" Target="https://www.youtube.com/watch?v=rj55hc1YlnY&amp;list=PL9dzajHh7kNTZU7ozrCOC41tImtb1MWbe&amp;index=5" TargetMode="External"/><Relationship Id="rId307" Type="http://schemas.openxmlformats.org/officeDocument/2006/relationships/hyperlink" Target="http://led.screennetwork.pl/LOK1315" TargetMode="External"/><Relationship Id="rId328" Type="http://schemas.openxmlformats.org/officeDocument/2006/relationships/hyperlink" Target="http://led.screennetwork.pl/LOK2567" TargetMode="External"/><Relationship Id="rId349" Type="http://schemas.openxmlformats.org/officeDocument/2006/relationships/hyperlink" Target="http://led.screennetwork.pl/LOK1747" TargetMode="External"/><Relationship Id="rId88" Type="http://schemas.openxmlformats.org/officeDocument/2006/relationships/hyperlink" Target="https://www.youtube.com/watch?v=RpOUj1FyOsY&amp;index=2&amp;list=PL9dzajHh7kNTZU7ozrCOC41tImtb1MWbe" TargetMode="External"/><Relationship Id="rId111" Type="http://schemas.openxmlformats.org/officeDocument/2006/relationships/hyperlink" Target="https://www.youtube.com/watch?v=RpOUj1FyOsY&amp;index=2&amp;list=PL9dzajHh7kNTZU7ozrCOC41tImtb1MWbe" TargetMode="External"/><Relationship Id="rId132" Type="http://schemas.openxmlformats.org/officeDocument/2006/relationships/hyperlink" Target="https://www.youtube.com/watch?v=RpOUj1FyOsY&amp;index=2&amp;list=PL9dzajHh7kNTZU7ozrCOC41tImtb1MWbe" TargetMode="External"/><Relationship Id="rId153" Type="http://schemas.openxmlformats.org/officeDocument/2006/relationships/hyperlink" Target="https://www.youtube.com/watch?v=kxUoa3Wkpu0&amp;list=PL9dzajHh7kNTZU7ozrCOC41tImtb1MWbe&amp;index=4" TargetMode="External"/><Relationship Id="rId174" Type="http://schemas.openxmlformats.org/officeDocument/2006/relationships/hyperlink" Target="https://www.youtube.com/watch?v=kxUoa3Wkpu0&amp;list=PL9dzajHh7kNTZU7ozrCOC41tImtb1MWbe&amp;index=4" TargetMode="External"/><Relationship Id="rId195" Type="http://schemas.openxmlformats.org/officeDocument/2006/relationships/hyperlink" Target="https://www.youtube.com/watch?v=kxUoa3Wkpu0&amp;list=PL9dzajHh7kNTZU7ozrCOC41tImtb1MWbe&amp;index=4" TargetMode="External"/><Relationship Id="rId209" Type="http://schemas.openxmlformats.org/officeDocument/2006/relationships/hyperlink" Target="https://www.youtube.com/watch?v=kxUoa3Wkpu0&amp;list=PL9dzajHh7kNTZU7ozrCOC41tImtb1MWbe&amp;index=4" TargetMode="External"/><Relationship Id="rId360" Type="http://schemas.openxmlformats.org/officeDocument/2006/relationships/hyperlink" Target="http://led.screennetwork.pl/LOK1814" TargetMode="External"/><Relationship Id="rId381" Type="http://schemas.openxmlformats.org/officeDocument/2006/relationships/hyperlink" Target="http://led.screennetwork.pl/LOK1772" TargetMode="External"/><Relationship Id="rId416" Type="http://schemas.openxmlformats.org/officeDocument/2006/relationships/hyperlink" Target="http://led.screennetwork.pl/LOK1737" TargetMode="External"/><Relationship Id="rId220" Type="http://schemas.openxmlformats.org/officeDocument/2006/relationships/hyperlink" Target="https://www.youtube.com/watch?v=kxUoa3Wkpu0&amp;list=PL9dzajHh7kNTZU7ozrCOC41tImtb1MWbe&amp;index=4" TargetMode="External"/><Relationship Id="rId241" Type="http://schemas.openxmlformats.org/officeDocument/2006/relationships/hyperlink" Target="https://www.youtube.com/watch?v=kxUoa3Wkpu0&amp;list=PL9dzajHh7kNTZU7ozrCOC41tImtb1MWbe&amp;index=4" TargetMode="External"/><Relationship Id="rId437" Type="http://schemas.openxmlformats.org/officeDocument/2006/relationships/hyperlink" Target="http://led.screennetwork.pl/LOK2578" TargetMode="External"/><Relationship Id="rId15" Type="http://schemas.openxmlformats.org/officeDocument/2006/relationships/hyperlink" Target="https://www.youtube.com/watch?v=wMmC1V9GAXI&amp;index=9&amp;t=0s&amp;list=PL9dzajHh7kNTZU7ozrCOC41tImtb1MWbe" TargetMode="External"/><Relationship Id="rId36" Type="http://schemas.openxmlformats.org/officeDocument/2006/relationships/hyperlink" Target="https://www.youtube.com/watch?v=wMmC1V9GAXI&amp;index=9&amp;t=0s&amp;list=PL9dzajHh7kNTZU7ozrCOC41tImtb1MWbe" TargetMode="External"/><Relationship Id="rId57" Type="http://schemas.openxmlformats.org/officeDocument/2006/relationships/hyperlink" Target="https://www.youtube.com/watch?v=kxUoa3Wkpu0&amp;list=PL9dzajHh7kNTZU7ozrCOC41tImtb1MWbe&amp;index=4" TargetMode="External"/><Relationship Id="rId262" Type="http://schemas.openxmlformats.org/officeDocument/2006/relationships/hyperlink" Target="https://www.youtube.com/watch?v=rj55hc1YlnY&amp;list=PL9dzajHh7kNTZU7ozrCOC41tImtb1MWbe&amp;index=5" TargetMode="External"/><Relationship Id="rId283" Type="http://schemas.openxmlformats.org/officeDocument/2006/relationships/hyperlink" Target="https://www.youtube.com/watch?v=rj55hc1YlnY&amp;list=PL9dzajHh7kNTZU7ozrCOC41tImtb1MWbe&amp;index=5" TargetMode="External"/><Relationship Id="rId318" Type="http://schemas.openxmlformats.org/officeDocument/2006/relationships/hyperlink" Target="http://led.screennetwork.pl/LOK2471" TargetMode="External"/><Relationship Id="rId339" Type="http://schemas.openxmlformats.org/officeDocument/2006/relationships/hyperlink" Target="http://led.screennetwork.pl/LOK1916" TargetMode="External"/><Relationship Id="rId78" Type="http://schemas.openxmlformats.org/officeDocument/2006/relationships/hyperlink" Target="https://www.youtube.com/watch?v=RpOUj1FyOsY&amp;index=2&amp;list=PL9dzajHh7kNTZU7ozrCOC41tImtb1MWbe" TargetMode="External"/><Relationship Id="rId99" Type="http://schemas.openxmlformats.org/officeDocument/2006/relationships/hyperlink" Target="https://www.youtube.com/watch?v=RpOUj1FyOsY&amp;index=2&amp;list=PL9dzajHh7kNTZU7ozrCOC41tImtb1MWbe" TargetMode="External"/><Relationship Id="rId101" Type="http://schemas.openxmlformats.org/officeDocument/2006/relationships/hyperlink" Target="https://www.youtube.com/watch?v=RpOUj1FyOsY&amp;index=2&amp;list=PL9dzajHh7kNTZU7ozrCOC41tImtb1MWbe" TargetMode="External"/><Relationship Id="rId122" Type="http://schemas.openxmlformats.org/officeDocument/2006/relationships/hyperlink" Target="https://www.youtube.com/watch?v=RpOUj1FyOsY&amp;index=2&amp;list=PL9dzajHh7kNTZU7ozrCOC41tImtb1MWbe" TargetMode="External"/><Relationship Id="rId143" Type="http://schemas.openxmlformats.org/officeDocument/2006/relationships/hyperlink" Target="https://www.youtube.com/watch?v=RpOUj1FyOsY&amp;index=2&amp;list=PL9dzajHh7kNTZU7ozrCOC41tImtb1MWbe" TargetMode="External"/><Relationship Id="rId164" Type="http://schemas.openxmlformats.org/officeDocument/2006/relationships/hyperlink" Target="https://www.youtube.com/watch?v=kxUoa3Wkpu0&amp;list=PL9dzajHh7kNTZU7ozrCOC41tImtb1MWbe&amp;index=4" TargetMode="External"/><Relationship Id="rId185" Type="http://schemas.openxmlformats.org/officeDocument/2006/relationships/hyperlink" Target="https://www.youtube.com/watch?v=kxUoa3Wkpu0&amp;list=PL9dzajHh7kNTZU7ozrCOC41tImtb1MWbe&amp;index=4" TargetMode="External"/><Relationship Id="rId350" Type="http://schemas.openxmlformats.org/officeDocument/2006/relationships/hyperlink" Target="http://led.screennetwork.pl/LOK1746" TargetMode="External"/><Relationship Id="rId371" Type="http://schemas.openxmlformats.org/officeDocument/2006/relationships/hyperlink" Target="http://led.screennetwork.pl/LOK1892" TargetMode="External"/><Relationship Id="rId406" Type="http://schemas.openxmlformats.org/officeDocument/2006/relationships/hyperlink" Target="http://led.screennetwork.pl/LOK1845" TargetMode="External"/><Relationship Id="rId9" Type="http://schemas.openxmlformats.org/officeDocument/2006/relationships/hyperlink" Target="https://www.youtube.com/watch?v=wMmC1V9GAXI&amp;index=9&amp;t=0s&amp;list=PL9dzajHh7kNTZU7ozrCOC41tImtb1MWbe" TargetMode="External"/><Relationship Id="rId210" Type="http://schemas.openxmlformats.org/officeDocument/2006/relationships/hyperlink" Target="https://www.youtube.com/watch?v=kxUoa3Wkpu0&amp;list=PL9dzajHh7kNTZU7ozrCOC41tImtb1MWbe&amp;index=4" TargetMode="External"/><Relationship Id="rId392" Type="http://schemas.openxmlformats.org/officeDocument/2006/relationships/hyperlink" Target="http://led.screennetwork.pl/LOK1884" TargetMode="External"/><Relationship Id="rId427" Type="http://schemas.openxmlformats.org/officeDocument/2006/relationships/hyperlink" Target="http://led.screennetwork.pl/LOK2436" TargetMode="External"/><Relationship Id="rId448" Type="http://schemas.openxmlformats.org/officeDocument/2006/relationships/hyperlink" Target="http://led.screennetwork.pl/LOK2428" TargetMode="External"/><Relationship Id="rId26" Type="http://schemas.openxmlformats.org/officeDocument/2006/relationships/hyperlink" Target="https://www.youtube.com/watch?v=wMmC1V9GAXI&amp;index=9&amp;t=0s&amp;list=PL9dzajHh7kNTZU7ozrCOC41tImtb1MWbe" TargetMode="External"/><Relationship Id="rId231" Type="http://schemas.openxmlformats.org/officeDocument/2006/relationships/hyperlink" Target="https://www.youtube.com/watch?v=kxUoa3Wkpu0&amp;list=PL9dzajHh7kNTZU7ozrCOC41tImtb1MWbe&amp;index=4" TargetMode="External"/><Relationship Id="rId252" Type="http://schemas.openxmlformats.org/officeDocument/2006/relationships/hyperlink" Target="https://www.youtube.com/watch?v=kxUoa3Wkpu0&amp;list=PL9dzajHh7kNTZU7ozrCOC41tImtb1MWbe&amp;index=4" TargetMode="External"/><Relationship Id="rId273" Type="http://schemas.openxmlformats.org/officeDocument/2006/relationships/hyperlink" Target="https://www.youtube.com/watch?v=rj55hc1YlnY&amp;list=PL9dzajHh7kNTZU7ozrCOC41tImtb1MWbe&amp;index=5" TargetMode="External"/><Relationship Id="rId294" Type="http://schemas.openxmlformats.org/officeDocument/2006/relationships/hyperlink" Target="https://www.youtube.com/watch?v=rj55hc1YlnY&amp;list=PL9dzajHh7kNTZU7ozrCOC41tImtb1MWbe&amp;index=5" TargetMode="External"/><Relationship Id="rId308" Type="http://schemas.openxmlformats.org/officeDocument/2006/relationships/hyperlink" Target="http://led.screennetwork.pl/LOK1317" TargetMode="External"/><Relationship Id="rId329" Type="http://schemas.openxmlformats.org/officeDocument/2006/relationships/hyperlink" Target="http://led.screennetwork.pl/LOK2560" TargetMode="External"/><Relationship Id="rId47" Type="http://schemas.openxmlformats.org/officeDocument/2006/relationships/hyperlink" Target="http://led.screennetwork.pl/LOK2385" TargetMode="External"/><Relationship Id="rId68" Type="http://schemas.openxmlformats.org/officeDocument/2006/relationships/hyperlink" Target="https://www.youtube.com/watch?v=RpOUj1FyOsY&amp;index=2&amp;list=PL9dzajHh7kNTZU7ozrCOC41tImtb1MWbe" TargetMode="External"/><Relationship Id="rId89" Type="http://schemas.openxmlformats.org/officeDocument/2006/relationships/hyperlink" Target="https://www.youtube.com/watch?v=RpOUj1FyOsY&amp;index=2&amp;list=PL9dzajHh7kNTZU7ozrCOC41tImtb1MWbe" TargetMode="External"/><Relationship Id="rId112" Type="http://schemas.openxmlformats.org/officeDocument/2006/relationships/hyperlink" Target="https://www.youtube.com/watch?v=RpOUj1FyOsY&amp;index=2&amp;list=PL9dzajHh7kNTZU7ozrCOC41tImtb1MWbe" TargetMode="External"/><Relationship Id="rId133" Type="http://schemas.openxmlformats.org/officeDocument/2006/relationships/hyperlink" Target="https://www.youtube.com/watch?v=RpOUj1FyOsY&amp;index=2&amp;list=PL9dzajHh7kNTZU7ozrCOC41tImtb1MWbe" TargetMode="External"/><Relationship Id="rId154" Type="http://schemas.openxmlformats.org/officeDocument/2006/relationships/hyperlink" Target="https://www.youtube.com/watch?v=kxUoa3Wkpu0&amp;list=PL9dzajHh7kNTZU7ozrCOC41tImtb1MWbe&amp;index=4" TargetMode="External"/><Relationship Id="rId175" Type="http://schemas.openxmlformats.org/officeDocument/2006/relationships/hyperlink" Target="https://www.youtube.com/watch?v=kxUoa3Wkpu0&amp;list=PL9dzajHh7kNTZU7ozrCOC41tImtb1MWbe&amp;index=4" TargetMode="External"/><Relationship Id="rId340" Type="http://schemas.openxmlformats.org/officeDocument/2006/relationships/hyperlink" Target="http://led.screennetwork.pl/LOK2381" TargetMode="External"/><Relationship Id="rId361" Type="http://schemas.openxmlformats.org/officeDocument/2006/relationships/hyperlink" Target="http://led.screennetwork.pl/LOK1813" TargetMode="External"/><Relationship Id="rId196" Type="http://schemas.openxmlformats.org/officeDocument/2006/relationships/hyperlink" Target="https://www.youtube.com/watch?v=kxUoa3Wkpu0&amp;list=PL9dzajHh7kNTZU7ozrCOC41tImtb1MWbe&amp;index=4" TargetMode="External"/><Relationship Id="rId200" Type="http://schemas.openxmlformats.org/officeDocument/2006/relationships/hyperlink" Target="https://www.youtube.com/watch?v=kxUoa3Wkpu0&amp;list=PL9dzajHh7kNTZU7ozrCOC41tImtb1MWbe&amp;index=4" TargetMode="External"/><Relationship Id="rId382" Type="http://schemas.openxmlformats.org/officeDocument/2006/relationships/hyperlink" Target="http://led.screennetwork.pl/LOK1771" TargetMode="External"/><Relationship Id="rId417" Type="http://schemas.openxmlformats.org/officeDocument/2006/relationships/hyperlink" Target="http://led.screennetwork.pl/LOK1896" TargetMode="External"/><Relationship Id="rId438" Type="http://schemas.openxmlformats.org/officeDocument/2006/relationships/hyperlink" Target="https://www.youtube.com/watch?v=XeLGuk9np3w&amp;list=PL9dzajHh7kNTZU7ozrCOC41tImtb1MWbe&amp;index=6&amp;t=0s" TargetMode="External"/><Relationship Id="rId16" Type="http://schemas.openxmlformats.org/officeDocument/2006/relationships/hyperlink" Target="https://www.youtube.com/watch?v=wMmC1V9GAXI&amp;index=9&amp;t=0s&amp;list=PL9dzajHh7kNTZU7ozrCOC41tImtb1MWbe" TargetMode="External"/><Relationship Id="rId221" Type="http://schemas.openxmlformats.org/officeDocument/2006/relationships/hyperlink" Target="https://www.youtube.com/watch?v=kxUoa3Wkpu0&amp;list=PL9dzajHh7kNTZU7ozrCOC41tImtb1MWbe&amp;index=4" TargetMode="External"/><Relationship Id="rId242" Type="http://schemas.openxmlformats.org/officeDocument/2006/relationships/hyperlink" Target="https://www.youtube.com/watch?v=kxUoa3Wkpu0&amp;list=PL9dzajHh7kNTZU7ozrCOC41tImtb1MWbe&amp;index=4" TargetMode="External"/><Relationship Id="rId263" Type="http://schemas.openxmlformats.org/officeDocument/2006/relationships/hyperlink" Target="https://www.youtube.com/watch?v=rj55hc1YlnY&amp;list=PL9dzajHh7kNTZU7ozrCOC41tImtb1MWbe&amp;index=5" TargetMode="External"/><Relationship Id="rId284" Type="http://schemas.openxmlformats.org/officeDocument/2006/relationships/hyperlink" Target="https://www.youtube.com/watch?v=rj55hc1YlnY&amp;list=PL9dzajHh7kNTZU7ozrCOC41tImtb1MWbe&amp;index=5" TargetMode="External"/><Relationship Id="rId319" Type="http://schemas.openxmlformats.org/officeDocument/2006/relationships/hyperlink" Target="http://led.screennetwork.pl/LOK2519" TargetMode="External"/><Relationship Id="rId37" Type="http://schemas.openxmlformats.org/officeDocument/2006/relationships/hyperlink" Target="https://www.youtube.com/watch?v=wMmC1V9GAXI&amp;index=9&amp;t=0s&amp;list=PL9dzajHh7kNTZU7ozrCOC41tImtb1MWbe" TargetMode="External"/><Relationship Id="rId58" Type="http://schemas.openxmlformats.org/officeDocument/2006/relationships/hyperlink" Target="https://www.youtube.com/watch?v=kxUoa3Wkpu0&amp;list=PL9dzajHh7kNTZU7ozrCOC41tImtb1MWbe&amp;index=4" TargetMode="External"/><Relationship Id="rId79" Type="http://schemas.openxmlformats.org/officeDocument/2006/relationships/hyperlink" Target="https://www.youtube.com/watch?v=RpOUj1FyOsY&amp;index=2&amp;list=PL9dzajHh7kNTZU7ozrCOC41tImtb1MWbe" TargetMode="External"/><Relationship Id="rId102" Type="http://schemas.openxmlformats.org/officeDocument/2006/relationships/hyperlink" Target="https://www.youtube.com/watch?v=RpOUj1FyOsY&amp;index=2&amp;list=PL9dzajHh7kNTZU7ozrCOC41tImtb1MWbe" TargetMode="External"/><Relationship Id="rId123" Type="http://schemas.openxmlformats.org/officeDocument/2006/relationships/hyperlink" Target="https://www.youtube.com/watch?v=RpOUj1FyOsY&amp;index=2&amp;list=PL9dzajHh7kNTZU7ozrCOC41tImtb1MWbe" TargetMode="External"/><Relationship Id="rId144" Type="http://schemas.openxmlformats.org/officeDocument/2006/relationships/hyperlink" Target="https://www.youtube.com/watch?v=RpOUj1FyOsY&amp;index=2&amp;list=PL9dzajHh7kNTZU7ozrCOC41tImtb1MWbe" TargetMode="External"/><Relationship Id="rId330" Type="http://schemas.openxmlformats.org/officeDocument/2006/relationships/hyperlink" Target="http://led.screennetwork.pl/LOK2561" TargetMode="External"/><Relationship Id="rId90" Type="http://schemas.openxmlformats.org/officeDocument/2006/relationships/hyperlink" Target="https://www.youtube.com/watch?v=RpOUj1FyOsY&amp;index=2&amp;list=PL9dzajHh7kNTZU7ozrCOC41tImtb1MWbe" TargetMode="External"/><Relationship Id="rId165" Type="http://schemas.openxmlformats.org/officeDocument/2006/relationships/hyperlink" Target="https://www.youtube.com/watch?v=kxUoa3Wkpu0&amp;list=PL9dzajHh7kNTZU7ozrCOC41tImtb1MWbe&amp;index=4" TargetMode="External"/><Relationship Id="rId186" Type="http://schemas.openxmlformats.org/officeDocument/2006/relationships/hyperlink" Target="https://www.youtube.com/watch?v=kxUoa3Wkpu0&amp;list=PL9dzajHh7kNTZU7ozrCOC41tImtb1MWbe&amp;index=4" TargetMode="External"/><Relationship Id="rId351" Type="http://schemas.openxmlformats.org/officeDocument/2006/relationships/hyperlink" Target="http://led.screennetwork.pl/LOK1745" TargetMode="External"/><Relationship Id="rId372" Type="http://schemas.openxmlformats.org/officeDocument/2006/relationships/hyperlink" Target="http://led.screennetwork.pl/LOK1891" TargetMode="External"/><Relationship Id="rId393" Type="http://schemas.openxmlformats.org/officeDocument/2006/relationships/hyperlink" Target="http://led.screennetwork.pl/LOK1875" TargetMode="External"/><Relationship Id="rId407" Type="http://schemas.openxmlformats.org/officeDocument/2006/relationships/hyperlink" Target="http://led.screennetwork.pl/LOK1846" TargetMode="External"/><Relationship Id="rId428" Type="http://schemas.openxmlformats.org/officeDocument/2006/relationships/hyperlink" Target="http://led.screennetwork.pl/LOK1856" TargetMode="External"/><Relationship Id="rId449" Type="http://schemas.openxmlformats.org/officeDocument/2006/relationships/printerSettings" Target="../printerSettings/printerSettings2.bin"/><Relationship Id="rId211" Type="http://schemas.openxmlformats.org/officeDocument/2006/relationships/hyperlink" Target="https://www.youtube.com/watch?v=kxUoa3Wkpu0&amp;list=PL9dzajHh7kNTZU7ozrCOC41tImtb1MWbe&amp;index=4" TargetMode="External"/><Relationship Id="rId232" Type="http://schemas.openxmlformats.org/officeDocument/2006/relationships/hyperlink" Target="https://www.youtube.com/watch?v=kxUoa3Wkpu0&amp;list=PL9dzajHh7kNTZU7ozrCOC41tImtb1MWbe&amp;index=4" TargetMode="External"/><Relationship Id="rId253" Type="http://schemas.openxmlformats.org/officeDocument/2006/relationships/hyperlink" Target="https://www.youtube.com/watch?v=kxUoa3Wkpu0&amp;list=PL9dzajHh7kNTZU7ozrCOC41tImtb1MWbe&amp;index=4" TargetMode="External"/><Relationship Id="rId274" Type="http://schemas.openxmlformats.org/officeDocument/2006/relationships/hyperlink" Target="https://www.youtube.com/watch?v=rj55hc1YlnY&amp;list=PL9dzajHh7kNTZU7ozrCOC41tImtb1MWbe&amp;index=5" TargetMode="External"/><Relationship Id="rId295" Type="http://schemas.openxmlformats.org/officeDocument/2006/relationships/hyperlink" Target="http://led.screennetwork.pl/LOK2201" TargetMode="External"/><Relationship Id="rId309" Type="http://schemas.openxmlformats.org/officeDocument/2006/relationships/hyperlink" Target="http://led.screennetwork.pl/LOK1341" TargetMode="External"/><Relationship Id="rId27" Type="http://schemas.openxmlformats.org/officeDocument/2006/relationships/hyperlink" Target="https://www.youtube.com/watch?v=wMmC1V9GAXI&amp;index=9&amp;t=0s&amp;list=PL9dzajHh7kNTZU7ozrCOC41tImtb1MWbe" TargetMode="External"/><Relationship Id="rId48" Type="http://schemas.openxmlformats.org/officeDocument/2006/relationships/hyperlink" Target="http://led.screennetwork.pl/" TargetMode="External"/><Relationship Id="rId69" Type="http://schemas.openxmlformats.org/officeDocument/2006/relationships/hyperlink" Target="https://www.youtube.com/watch?v=RpOUj1FyOsY&amp;index=2&amp;list=PL9dzajHh7kNTZU7ozrCOC41tImtb1MWbe" TargetMode="External"/><Relationship Id="rId113" Type="http://schemas.openxmlformats.org/officeDocument/2006/relationships/hyperlink" Target="https://www.youtube.com/watch?v=RpOUj1FyOsY&amp;index=2&amp;list=PL9dzajHh7kNTZU7ozrCOC41tImtb1MWbe" TargetMode="External"/><Relationship Id="rId134" Type="http://schemas.openxmlformats.org/officeDocument/2006/relationships/hyperlink" Target="https://www.youtube.com/watch?v=RpOUj1FyOsY&amp;index=2&amp;list=PL9dzajHh7kNTZU7ozrCOC41tImtb1MWbe" TargetMode="External"/><Relationship Id="rId320" Type="http://schemas.openxmlformats.org/officeDocument/2006/relationships/hyperlink" Target="http://led.screennetwork.pl/LOK2554" TargetMode="External"/><Relationship Id="rId80" Type="http://schemas.openxmlformats.org/officeDocument/2006/relationships/hyperlink" Target="https://www.youtube.com/watch?v=RpOUj1FyOsY&amp;index=2&amp;list=PL9dzajHh7kNTZU7ozrCOC41tImtb1MWbe" TargetMode="External"/><Relationship Id="rId155" Type="http://schemas.openxmlformats.org/officeDocument/2006/relationships/hyperlink" Target="https://www.youtube.com/watch?v=kxUoa3Wkpu0&amp;list=PL9dzajHh7kNTZU7ozrCOC41tImtb1MWbe&amp;index=4" TargetMode="External"/><Relationship Id="rId176" Type="http://schemas.openxmlformats.org/officeDocument/2006/relationships/hyperlink" Target="https://www.youtube.com/watch?v=kxUoa3Wkpu0&amp;list=PL9dzajHh7kNTZU7ozrCOC41tImtb1MWbe&amp;index=4" TargetMode="External"/><Relationship Id="rId197" Type="http://schemas.openxmlformats.org/officeDocument/2006/relationships/hyperlink" Target="https://www.youtube.com/watch?v=kxUoa3Wkpu0&amp;list=PL9dzajHh7kNTZU7ozrCOC41tImtb1MWbe&amp;index=4" TargetMode="External"/><Relationship Id="rId341" Type="http://schemas.openxmlformats.org/officeDocument/2006/relationships/hyperlink" Target="http://led.screennetwork.pl/LOK2380" TargetMode="External"/><Relationship Id="rId362" Type="http://schemas.openxmlformats.org/officeDocument/2006/relationships/hyperlink" Target="http://led.screennetwork.pl/LOK1812" TargetMode="External"/><Relationship Id="rId383" Type="http://schemas.openxmlformats.org/officeDocument/2006/relationships/hyperlink" Target="http://led.screennetwork.pl/LOK1770" TargetMode="External"/><Relationship Id="rId418" Type="http://schemas.openxmlformats.org/officeDocument/2006/relationships/hyperlink" Target="http://led.screennetwork.pl/LOK1897" TargetMode="External"/><Relationship Id="rId439" Type="http://schemas.openxmlformats.org/officeDocument/2006/relationships/hyperlink" Target="http://led.screennetwork.pl/LOK2584" TargetMode="External"/><Relationship Id="rId201" Type="http://schemas.openxmlformats.org/officeDocument/2006/relationships/hyperlink" Target="https://www.youtube.com/watch?v=kxUoa3Wkpu0&amp;list=PL9dzajHh7kNTZU7ozrCOC41tImtb1MWbe&amp;index=4" TargetMode="External"/><Relationship Id="rId222" Type="http://schemas.openxmlformats.org/officeDocument/2006/relationships/hyperlink" Target="https://www.youtube.com/watch?v=kxUoa3Wkpu0&amp;list=PL9dzajHh7kNTZU7ozrCOC41tImtb1MWbe&amp;index=4" TargetMode="External"/><Relationship Id="rId243" Type="http://schemas.openxmlformats.org/officeDocument/2006/relationships/hyperlink" Target="https://www.youtube.com/watch?v=kxUoa3Wkpu0&amp;list=PL9dzajHh7kNTZU7ozrCOC41tImtb1MWbe&amp;index=4" TargetMode="External"/><Relationship Id="rId264" Type="http://schemas.openxmlformats.org/officeDocument/2006/relationships/hyperlink" Target="https://www.youtube.com/watch?v=rj55hc1YlnY&amp;list=PL9dzajHh7kNTZU7ozrCOC41tImtb1MWbe&amp;index=5" TargetMode="External"/><Relationship Id="rId285" Type="http://schemas.openxmlformats.org/officeDocument/2006/relationships/hyperlink" Target="https://www.youtube.com/watch?v=rj55hc1YlnY&amp;list=PL9dzajHh7kNTZU7ozrCOC41tImtb1MWbe&amp;index=5" TargetMode="External"/><Relationship Id="rId17" Type="http://schemas.openxmlformats.org/officeDocument/2006/relationships/hyperlink" Target="https://www.youtube.com/watch?v=wMmC1V9GAXI&amp;index=9&amp;t=0s&amp;list=PL9dzajHh7kNTZU7ozrCOC41tImtb1MWbe" TargetMode="External"/><Relationship Id="rId38" Type="http://schemas.openxmlformats.org/officeDocument/2006/relationships/hyperlink" Target="https://www.youtube.com/watch?v=wMmC1V9GAXI&amp;index=9&amp;t=0s&amp;list=PL9dzajHh7kNTZU7ozrCOC41tImtb1MWbe" TargetMode="External"/><Relationship Id="rId59" Type="http://schemas.openxmlformats.org/officeDocument/2006/relationships/hyperlink" Target="https://www.youtube.com/watch?v=kxUoa3Wkpu0&amp;list=PL9dzajHh7kNTZU7ozrCOC41tImtb1MWbe&amp;index=4" TargetMode="External"/><Relationship Id="rId103" Type="http://schemas.openxmlformats.org/officeDocument/2006/relationships/hyperlink" Target="https://www.youtube.com/watch?v=RpOUj1FyOsY&amp;index=2&amp;list=PL9dzajHh7kNTZU7ozrCOC41tImtb1MWbe" TargetMode="External"/><Relationship Id="rId124" Type="http://schemas.openxmlformats.org/officeDocument/2006/relationships/hyperlink" Target="https://www.youtube.com/watch?v=RpOUj1FyOsY&amp;index=2&amp;list=PL9dzajHh7kNTZU7ozrCOC41tImtb1MWbe" TargetMode="External"/><Relationship Id="rId310" Type="http://schemas.openxmlformats.org/officeDocument/2006/relationships/hyperlink" Target="http://led.screennetwork.pl/LOK1345" TargetMode="External"/><Relationship Id="rId70" Type="http://schemas.openxmlformats.org/officeDocument/2006/relationships/hyperlink" Target="https://www.youtube.com/watch?v=RpOUj1FyOsY&amp;index=2&amp;list=PL9dzajHh7kNTZU7ozrCOC41tImtb1MWbe" TargetMode="External"/><Relationship Id="rId91" Type="http://schemas.openxmlformats.org/officeDocument/2006/relationships/hyperlink" Target="https://www.youtube.com/watch?v=RpOUj1FyOsY&amp;index=2&amp;list=PL9dzajHh7kNTZU7ozrCOC41tImtb1MWbe" TargetMode="External"/><Relationship Id="rId145" Type="http://schemas.openxmlformats.org/officeDocument/2006/relationships/hyperlink" Target="https://www.youtube.com/watch?v=RpOUj1FyOsY&amp;index=2&amp;list=PL9dzajHh7kNTZU7ozrCOC41tImtb1MWbe" TargetMode="External"/><Relationship Id="rId166" Type="http://schemas.openxmlformats.org/officeDocument/2006/relationships/hyperlink" Target="https://www.youtube.com/watch?v=kxUoa3Wkpu0&amp;list=PL9dzajHh7kNTZU7ozrCOC41tImtb1MWbe&amp;index=4" TargetMode="External"/><Relationship Id="rId187" Type="http://schemas.openxmlformats.org/officeDocument/2006/relationships/hyperlink" Target="https://www.youtube.com/watch?v=kxUoa3Wkpu0&amp;list=PL9dzajHh7kNTZU7ozrCOC41tImtb1MWbe&amp;index=4" TargetMode="External"/><Relationship Id="rId331" Type="http://schemas.openxmlformats.org/officeDocument/2006/relationships/hyperlink" Target="http://led.screennetwork.pl/LOK2385" TargetMode="External"/><Relationship Id="rId352" Type="http://schemas.openxmlformats.org/officeDocument/2006/relationships/hyperlink" Target="http://led.screennetwork.pl/LOK1744" TargetMode="External"/><Relationship Id="rId373" Type="http://schemas.openxmlformats.org/officeDocument/2006/relationships/hyperlink" Target="http://led.screennetwork.pl/LOK1890" TargetMode="External"/><Relationship Id="rId394" Type="http://schemas.openxmlformats.org/officeDocument/2006/relationships/hyperlink" Target="http://led.screennetwork.pl/LOK1872" TargetMode="External"/><Relationship Id="rId408" Type="http://schemas.openxmlformats.org/officeDocument/2006/relationships/hyperlink" Target="http://led.screennetwork.pl/LOK1849" TargetMode="External"/><Relationship Id="rId429" Type="http://schemas.openxmlformats.org/officeDocument/2006/relationships/hyperlink" Target="http://led.screennetwork.pl/LOK1857" TargetMode="External"/><Relationship Id="rId1" Type="http://schemas.openxmlformats.org/officeDocument/2006/relationships/hyperlink" Target="https://www.youtube.com/watch?v=wMmC1V9GAXI&amp;index=9&amp;t=0s&amp;list=PL9dzajHh7kNTZU7ozrCOC41tImtb1MWbe" TargetMode="External"/><Relationship Id="rId212" Type="http://schemas.openxmlformats.org/officeDocument/2006/relationships/hyperlink" Target="https://www.youtube.com/watch?v=kxUoa3Wkpu0&amp;list=PL9dzajHh7kNTZU7ozrCOC41tImtb1MWbe&amp;index=4" TargetMode="External"/><Relationship Id="rId233" Type="http://schemas.openxmlformats.org/officeDocument/2006/relationships/hyperlink" Target="https://www.youtube.com/watch?v=kxUoa3Wkpu0&amp;list=PL9dzajHh7kNTZU7ozrCOC41tImtb1MWbe&amp;index=4" TargetMode="External"/><Relationship Id="rId254" Type="http://schemas.openxmlformats.org/officeDocument/2006/relationships/hyperlink" Target="https://www.youtube.com/watch?v=kxUoa3Wkpu0&amp;list=PL9dzajHh7kNTZU7ozrCOC41tImtb1MWbe&amp;index=4" TargetMode="External"/><Relationship Id="rId440" Type="http://schemas.openxmlformats.org/officeDocument/2006/relationships/hyperlink" Target="http://led.screennetwork.pl/LOK2585" TargetMode="External"/><Relationship Id="rId28" Type="http://schemas.openxmlformats.org/officeDocument/2006/relationships/hyperlink" Target="https://www.youtube.com/watch?v=wMmC1V9GAXI&amp;index=9&amp;t=0s&amp;list=PL9dzajHh7kNTZU7ozrCOC41tImtb1MWbe" TargetMode="External"/><Relationship Id="rId49" Type="http://schemas.openxmlformats.org/officeDocument/2006/relationships/hyperlink" Target="https://www.youtube.com/watch?v=kxUoa3Wkpu0&amp;list=PL9dzajHh7kNTZU7ozrCOC41tImtb1MWbe&amp;index=4" TargetMode="External"/><Relationship Id="rId114" Type="http://schemas.openxmlformats.org/officeDocument/2006/relationships/hyperlink" Target="https://www.youtube.com/watch?v=RpOUj1FyOsY&amp;index=2&amp;list=PL9dzajHh7kNTZU7ozrCOC41tImtb1MWbe" TargetMode="External"/><Relationship Id="rId275" Type="http://schemas.openxmlformats.org/officeDocument/2006/relationships/hyperlink" Target="https://www.youtube.com/watch?v=rj55hc1YlnY&amp;list=PL9dzajHh7kNTZU7ozrCOC41tImtb1MWbe&amp;index=5" TargetMode="External"/><Relationship Id="rId296" Type="http://schemas.openxmlformats.org/officeDocument/2006/relationships/hyperlink" Target="http://led.screennetwork.pl/LOK2249" TargetMode="External"/><Relationship Id="rId300" Type="http://schemas.openxmlformats.org/officeDocument/2006/relationships/hyperlink" Target="http://led.screennetwork.pl/LOK1278" TargetMode="External"/><Relationship Id="rId60" Type="http://schemas.openxmlformats.org/officeDocument/2006/relationships/hyperlink" Target="https://www.youtube.com/watch?v=kxUoa3Wkpu0&amp;list=PL9dzajHh7kNTZU7ozrCOC41tImtb1MWbe&amp;index=4" TargetMode="External"/><Relationship Id="rId81" Type="http://schemas.openxmlformats.org/officeDocument/2006/relationships/hyperlink" Target="https://www.youtube.com/watch?v=RpOUj1FyOsY&amp;index=2&amp;list=PL9dzajHh7kNTZU7ozrCOC41tImtb1MWbe" TargetMode="External"/><Relationship Id="rId135" Type="http://schemas.openxmlformats.org/officeDocument/2006/relationships/hyperlink" Target="https://www.youtube.com/watch?v=RpOUj1FyOsY&amp;index=2&amp;list=PL9dzajHh7kNTZU7ozrCOC41tImtb1MWbe" TargetMode="External"/><Relationship Id="rId156" Type="http://schemas.openxmlformats.org/officeDocument/2006/relationships/hyperlink" Target="https://www.youtube.com/watch?v=kxUoa3Wkpu0&amp;list=PL9dzajHh7kNTZU7ozrCOC41tImtb1MWbe&amp;index=4" TargetMode="External"/><Relationship Id="rId177" Type="http://schemas.openxmlformats.org/officeDocument/2006/relationships/hyperlink" Target="https://www.youtube.com/watch?v=kxUoa3Wkpu0&amp;list=PL9dzajHh7kNTZU7ozrCOC41tImtb1MWbe&amp;index=4" TargetMode="External"/><Relationship Id="rId198" Type="http://schemas.openxmlformats.org/officeDocument/2006/relationships/hyperlink" Target="https://www.youtube.com/watch?v=kxUoa3Wkpu0&amp;list=PL9dzajHh7kNTZU7ozrCOC41tImtb1MWbe&amp;index=4" TargetMode="External"/><Relationship Id="rId321" Type="http://schemas.openxmlformats.org/officeDocument/2006/relationships/hyperlink" Target="http://led.screennetwork.pl/LOK2545" TargetMode="External"/><Relationship Id="rId342" Type="http://schemas.openxmlformats.org/officeDocument/2006/relationships/hyperlink" Target="http://led.screennetwork.pl/LOK1752" TargetMode="External"/><Relationship Id="rId363" Type="http://schemas.openxmlformats.org/officeDocument/2006/relationships/hyperlink" Target="http://led.screennetwork.pl/LOK1811" TargetMode="External"/><Relationship Id="rId384" Type="http://schemas.openxmlformats.org/officeDocument/2006/relationships/hyperlink" Target="http://led.screennetwork.pl/LOK1760" TargetMode="External"/><Relationship Id="rId419" Type="http://schemas.openxmlformats.org/officeDocument/2006/relationships/hyperlink" Target="http://led.screennetwork.pl/LOK1881" TargetMode="External"/><Relationship Id="rId202" Type="http://schemas.openxmlformats.org/officeDocument/2006/relationships/hyperlink" Target="https://www.youtube.com/watch?v=kxUoa3Wkpu0&amp;list=PL9dzajHh7kNTZU7ozrCOC41tImtb1MWbe&amp;index=4" TargetMode="External"/><Relationship Id="rId223" Type="http://schemas.openxmlformats.org/officeDocument/2006/relationships/hyperlink" Target="https://www.youtube.com/watch?v=kxUoa3Wkpu0&amp;list=PL9dzajHh7kNTZU7ozrCOC41tImtb1MWbe&amp;index=4" TargetMode="External"/><Relationship Id="rId244" Type="http://schemas.openxmlformats.org/officeDocument/2006/relationships/hyperlink" Target="https://www.youtube.com/watch?v=kxUoa3Wkpu0&amp;list=PL9dzajHh7kNTZU7ozrCOC41tImtb1MWbe&amp;index=4" TargetMode="External"/><Relationship Id="rId430" Type="http://schemas.openxmlformats.org/officeDocument/2006/relationships/hyperlink" Target="http://led.screennetwork.pl/LOK1858" TargetMode="External"/><Relationship Id="rId18" Type="http://schemas.openxmlformats.org/officeDocument/2006/relationships/hyperlink" Target="https://www.youtube.com/watch?v=wMmC1V9GAXI&amp;index=9&amp;t=0s&amp;list=PL9dzajHh7kNTZU7ozrCOC41tImtb1MWbe" TargetMode="External"/><Relationship Id="rId39" Type="http://schemas.openxmlformats.org/officeDocument/2006/relationships/hyperlink" Target="https://www.youtube.com/watch?v=wMmC1V9GAXI&amp;index=9&amp;t=0s&amp;list=PL9dzajHh7kNTZU7ozrCOC41tImtb1MWbe" TargetMode="External"/><Relationship Id="rId265" Type="http://schemas.openxmlformats.org/officeDocument/2006/relationships/hyperlink" Target="https://www.youtube.com/watch?v=rj55hc1YlnY&amp;list=PL9dzajHh7kNTZU7ozrCOC41tImtb1MWbe&amp;index=5" TargetMode="External"/><Relationship Id="rId286" Type="http://schemas.openxmlformats.org/officeDocument/2006/relationships/hyperlink" Target="https://www.youtube.com/watch?v=rj55hc1YlnY&amp;list=PL9dzajHh7kNTZU7ozrCOC41tImtb1MWbe&amp;index=5" TargetMode="External"/><Relationship Id="rId50" Type="http://schemas.openxmlformats.org/officeDocument/2006/relationships/hyperlink" Target="https://www.youtube.com/watch?v=kxUoa3Wkpu0&amp;list=PL9dzajHh7kNTZU7ozrCOC41tImtb1MWbe&amp;index=4" TargetMode="External"/><Relationship Id="rId104" Type="http://schemas.openxmlformats.org/officeDocument/2006/relationships/hyperlink" Target="https://www.youtube.com/watch?v=RpOUj1FyOsY&amp;index=2&amp;list=PL9dzajHh7kNTZU7ozrCOC41tImtb1MWbe" TargetMode="External"/><Relationship Id="rId125" Type="http://schemas.openxmlformats.org/officeDocument/2006/relationships/hyperlink" Target="https://www.youtube.com/watch?v=RpOUj1FyOsY&amp;index=2&amp;list=PL9dzajHh7kNTZU7ozrCOC41tImtb1MWbe" TargetMode="External"/><Relationship Id="rId146" Type="http://schemas.openxmlformats.org/officeDocument/2006/relationships/hyperlink" Target="https://www.youtube.com/watch?v=RpOUj1FyOsY&amp;index=2&amp;list=PL9dzajHh7kNTZU7ozrCOC41tImtb1MWbe" TargetMode="External"/><Relationship Id="rId167" Type="http://schemas.openxmlformats.org/officeDocument/2006/relationships/hyperlink" Target="https://www.youtube.com/watch?v=kxUoa3Wkpu0&amp;list=PL9dzajHh7kNTZU7ozrCOC41tImtb1MWbe&amp;index=4" TargetMode="External"/><Relationship Id="rId188" Type="http://schemas.openxmlformats.org/officeDocument/2006/relationships/hyperlink" Target="https://www.youtube.com/watch?v=kxUoa3Wkpu0&amp;list=PL9dzajHh7kNTZU7ozrCOC41tImtb1MWbe&amp;index=4" TargetMode="External"/><Relationship Id="rId311" Type="http://schemas.openxmlformats.org/officeDocument/2006/relationships/hyperlink" Target="http://led.screennetwork.pl/LOK1505" TargetMode="External"/><Relationship Id="rId332" Type="http://schemas.openxmlformats.org/officeDocument/2006/relationships/hyperlink" Target="http://led.screennetwork.pl/LOK2384" TargetMode="External"/><Relationship Id="rId353" Type="http://schemas.openxmlformats.org/officeDocument/2006/relationships/hyperlink" Target="http://led.screennetwork.pl/LOK1743" TargetMode="External"/><Relationship Id="rId374" Type="http://schemas.openxmlformats.org/officeDocument/2006/relationships/hyperlink" Target="http://led.screennetwork.pl/LOK1894" TargetMode="External"/><Relationship Id="rId395" Type="http://schemas.openxmlformats.org/officeDocument/2006/relationships/hyperlink" Target="http://led.screennetwork.pl/LOK1865" TargetMode="External"/><Relationship Id="rId409" Type="http://schemas.openxmlformats.org/officeDocument/2006/relationships/hyperlink" Target="http://led.screennetwork.pl/LOK1852" TargetMode="External"/><Relationship Id="rId71" Type="http://schemas.openxmlformats.org/officeDocument/2006/relationships/hyperlink" Target="https://www.youtube.com/watch?v=RpOUj1FyOsY&amp;index=2&amp;list=PL9dzajHh7kNTZU7ozrCOC41tImtb1MWbe" TargetMode="External"/><Relationship Id="rId92" Type="http://schemas.openxmlformats.org/officeDocument/2006/relationships/hyperlink" Target="https://www.youtube.com/watch?v=RpOUj1FyOsY&amp;index=2&amp;list=PL9dzajHh7kNTZU7ozrCOC41tImtb1MWbe" TargetMode="External"/><Relationship Id="rId213" Type="http://schemas.openxmlformats.org/officeDocument/2006/relationships/hyperlink" Target="https://www.youtube.com/watch?v=kxUoa3Wkpu0&amp;list=PL9dzajHh7kNTZU7ozrCOC41tImtb1MWbe&amp;index=4" TargetMode="External"/><Relationship Id="rId234" Type="http://schemas.openxmlformats.org/officeDocument/2006/relationships/hyperlink" Target="https://www.youtube.com/watch?v=kxUoa3Wkpu0&amp;list=PL9dzajHh7kNTZU7ozrCOC41tImtb1MWbe&amp;index=4" TargetMode="External"/><Relationship Id="rId420" Type="http://schemas.openxmlformats.org/officeDocument/2006/relationships/hyperlink" Target="http://led.screennetwork.pl/LOK1902" TargetMode="External"/><Relationship Id="rId2" Type="http://schemas.openxmlformats.org/officeDocument/2006/relationships/hyperlink" Target="https://www.youtube.com/watch?v=wMmC1V9GAXI&amp;index=9&amp;t=0s&amp;list=PL9dzajHh7kNTZU7ozrCOC41tImtb1MWbe" TargetMode="External"/><Relationship Id="rId29" Type="http://schemas.openxmlformats.org/officeDocument/2006/relationships/hyperlink" Target="https://www.youtube.com/watch?v=wMmC1V9GAXI&amp;index=9&amp;t=0s&amp;list=PL9dzajHh7kNTZU7ozrCOC41tImtb1MWbe" TargetMode="External"/><Relationship Id="rId255" Type="http://schemas.openxmlformats.org/officeDocument/2006/relationships/hyperlink" Target="https://www.youtube.com/watch?v=kxUoa3Wkpu0&amp;list=PL9dzajHh7kNTZU7ozrCOC41tImtb1MWbe&amp;index=4" TargetMode="External"/><Relationship Id="rId276" Type="http://schemas.openxmlformats.org/officeDocument/2006/relationships/hyperlink" Target="https://www.youtube.com/watch?v=rj55hc1YlnY&amp;list=PL9dzajHh7kNTZU7ozrCOC41tImtb1MWbe&amp;index=5" TargetMode="External"/><Relationship Id="rId297" Type="http://schemas.openxmlformats.org/officeDocument/2006/relationships/hyperlink" Target="http://led.screennetwork.pl/LOK1263" TargetMode="External"/><Relationship Id="rId441" Type="http://schemas.openxmlformats.org/officeDocument/2006/relationships/hyperlink" Target="http://led.screennetwork.pl/LOK2250" TargetMode="External"/><Relationship Id="rId40" Type="http://schemas.openxmlformats.org/officeDocument/2006/relationships/hyperlink" Target="https://www.youtube.com/watch?v=wMmC1V9GAXI&amp;index=9&amp;t=0s&amp;list=PL9dzajHh7kNTZU7ozrCOC41tImtb1MWbe" TargetMode="External"/><Relationship Id="rId115" Type="http://schemas.openxmlformats.org/officeDocument/2006/relationships/hyperlink" Target="https://www.youtube.com/watch?v=RpOUj1FyOsY&amp;index=2&amp;list=PL9dzajHh7kNTZU7ozrCOC41tImtb1MWbe" TargetMode="External"/><Relationship Id="rId136" Type="http://schemas.openxmlformats.org/officeDocument/2006/relationships/hyperlink" Target="https://www.youtube.com/watch?v=RpOUj1FyOsY&amp;index=2&amp;list=PL9dzajHh7kNTZU7ozrCOC41tImtb1MWbe" TargetMode="External"/><Relationship Id="rId157" Type="http://schemas.openxmlformats.org/officeDocument/2006/relationships/hyperlink" Target="https://www.youtube.com/watch?v=kxUoa3Wkpu0&amp;list=PL9dzajHh7kNTZU7ozrCOC41tImtb1MWbe&amp;index=4" TargetMode="External"/><Relationship Id="rId178" Type="http://schemas.openxmlformats.org/officeDocument/2006/relationships/hyperlink" Target="https://www.youtube.com/watch?v=kxUoa3Wkpu0&amp;list=PL9dzajHh7kNTZU7ozrCOC41tImtb1MWbe&amp;index=4" TargetMode="External"/><Relationship Id="rId301" Type="http://schemas.openxmlformats.org/officeDocument/2006/relationships/hyperlink" Target="http://led.screennetwork.pl/LOK1281" TargetMode="External"/><Relationship Id="rId322" Type="http://schemas.openxmlformats.org/officeDocument/2006/relationships/hyperlink" Target="http://led.screennetwork.pl/LOK2555" TargetMode="External"/><Relationship Id="rId343" Type="http://schemas.openxmlformats.org/officeDocument/2006/relationships/hyperlink" Target="http://led.screennetwork.pl/LOK1751" TargetMode="External"/><Relationship Id="rId364" Type="http://schemas.openxmlformats.org/officeDocument/2006/relationships/hyperlink" Target="http://led.screennetwork.pl/LOK1810" TargetMode="External"/><Relationship Id="rId61" Type="http://schemas.openxmlformats.org/officeDocument/2006/relationships/hyperlink" Target="https://www.youtube.com/watch?v=kxUoa3Wkpu0&amp;list=PL9dzajHh7kNTZU7ozrCOC41tImtb1MWbe&amp;index=4" TargetMode="External"/><Relationship Id="rId82" Type="http://schemas.openxmlformats.org/officeDocument/2006/relationships/hyperlink" Target="https://www.youtube.com/watch?v=RpOUj1FyOsY&amp;index=2&amp;list=PL9dzajHh7kNTZU7ozrCOC41tImtb1MWbe" TargetMode="External"/><Relationship Id="rId199" Type="http://schemas.openxmlformats.org/officeDocument/2006/relationships/hyperlink" Target="https://www.youtube.com/watch?v=kxUoa3Wkpu0&amp;list=PL9dzajHh7kNTZU7ozrCOC41tImtb1MWbe&amp;index=4" TargetMode="External"/><Relationship Id="rId203" Type="http://schemas.openxmlformats.org/officeDocument/2006/relationships/hyperlink" Target="https://www.youtube.com/watch?v=kxUoa3Wkpu0&amp;list=PL9dzajHh7kNTZU7ozrCOC41tImtb1MWbe&amp;index=4" TargetMode="External"/><Relationship Id="rId385" Type="http://schemas.openxmlformats.org/officeDocument/2006/relationships/hyperlink" Target="http://led.screennetwork.pl/LOK1759" TargetMode="External"/><Relationship Id="rId19" Type="http://schemas.openxmlformats.org/officeDocument/2006/relationships/hyperlink" Target="https://www.youtube.com/watch?v=wMmC1V9GAXI&amp;index=9&amp;t=0s&amp;list=PL9dzajHh7kNTZU7ozrCOC41tImtb1MWbe" TargetMode="External"/><Relationship Id="rId224" Type="http://schemas.openxmlformats.org/officeDocument/2006/relationships/hyperlink" Target="https://www.youtube.com/watch?v=kxUoa3Wkpu0&amp;list=PL9dzajHh7kNTZU7ozrCOC41tImtb1MWbe&amp;index=4" TargetMode="External"/><Relationship Id="rId245" Type="http://schemas.openxmlformats.org/officeDocument/2006/relationships/hyperlink" Target="https://www.youtube.com/watch?v=kxUoa3Wkpu0&amp;list=PL9dzajHh7kNTZU7ozrCOC41tImtb1MWbe&amp;index=4" TargetMode="External"/><Relationship Id="rId266" Type="http://schemas.openxmlformats.org/officeDocument/2006/relationships/hyperlink" Target="https://www.youtube.com/watch?v=rj55hc1YlnY&amp;list=PL9dzajHh7kNTZU7ozrCOC41tImtb1MWbe&amp;index=5" TargetMode="External"/><Relationship Id="rId287" Type="http://schemas.openxmlformats.org/officeDocument/2006/relationships/hyperlink" Target="https://www.youtube.com/watch?v=rj55hc1YlnY&amp;list=PL9dzajHh7kNTZU7ozrCOC41tImtb1MWbe&amp;index=5" TargetMode="External"/><Relationship Id="rId410" Type="http://schemas.openxmlformats.org/officeDocument/2006/relationships/hyperlink" Target="http://led.screennetwork.pl/LOK1853" TargetMode="External"/><Relationship Id="rId431" Type="http://schemas.openxmlformats.org/officeDocument/2006/relationships/hyperlink" Target="http://led.screennetwork.pl/LOK1859" TargetMode="External"/><Relationship Id="rId30" Type="http://schemas.openxmlformats.org/officeDocument/2006/relationships/hyperlink" Target="https://www.youtube.com/watch?v=wMmC1V9GAXI&amp;index=9&amp;t=0s&amp;list=PL9dzajHh7kNTZU7ozrCOC41tImtb1MWbe" TargetMode="External"/><Relationship Id="rId105" Type="http://schemas.openxmlformats.org/officeDocument/2006/relationships/hyperlink" Target="https://www.youtube.com/watch?v=RpOUj1FyOsY&amp;index=2&amp;list=PL9dzajHh7kNTZU7ozrCOC41tImtb1MWbe" TargetMode="External"/><Relationship Id="rId126" Type="http://schemas.openxmlformats.org/officeDocument/2006/relationships/hyperlink" Target="https://www.youtube.com/watch?v=RpOUj1FyOsY&amp;index=2&amp;list=PL9dzajHh7kNTZU7ozrCOC41tImtb1MWbe" TargetMode="External"/><Relationship Id="rId147" Type="http://schemas.openxmlformats.org/officeDocument/2006/relationships/hyperlink" Target="https://www.youtube.com/watch?v=RpOUj1FyOsY&amp;index=2&amp;list=PL9dzajHh7kNTZU7ozrCOC41tImtb1MWbe" TargetMode="External"/><Relationship Id="rId168" Type="http://schemas.openxmlformats.org/officeDocument/2006/relationships/hyperlink" Target="https://www.youtube.com/watch?v=kxUoa3Wkpu0&amp;list=PL9dzajHh7kNTZU7ozrCOC41tImtb1MWbe&amp;index=4" TargetMode="External"/><Relationship Id="rId312" Type="http://schemas.openxmlformats.org/officeDocument/2006/relationships/hyperlink" Target="http://led.screennetwork.pl/LOK2200" TargetMode="External"/><Relationship Id="rId333" Type="http://schemas.openxmlformats.org/officeDocument/2006/relationships/hyperlink" Target="http://led.screennetwork.pl/LOK1764" TargetMode="External"/><Relationship Id="rId354" Type="http://schemas.openxmlformats.org/officeDocument/2006/relationships/hyperlink" Target="http://led.screennetwork.pl/LOK2378" TargetMode="External"/><Relationship Id="rId51" Type="http://schemas.openxmlformats.org/officeDocument/2006/relationships/hyperlink" Target="https://www.youtube.com/watch?v=kxUoa3Wkpu0&amp;list=PL9dzajHh7kNTZU7ozrCOC41tImtb1MWbe&amp;index=4" TargetMode="External"/><Relationship Id="rId72" Type="http://schemas.openxmlformats.org/officeDocument/2006/relationships/hyperlink" Target="https://www.youtube.com/watch?v=RpOUj1FyOsY&amp;index=2&amp;list=PL9dzajHh7kNTZU7ozrCOC41tImtb1MWbe" TargetMode="External"/><Relationship Id="rId93" Type="http://schemas.openxmlformats.org/officeDocument/2006/relationships/hyperlink" Target="https://www.youtube.com/watch?v=RpOUj1FyOsY&amp;index=2&amp;list=PL9dzajHh7kNTZU7ozrCOC41tImtb1MWbe" TargetMode="External"/><Relationship Id="rId189" Type="http://schemas.openxmlformats.org/officeDocument/2006/relationships/hyperlink" Target="https://www.youtube.com/watch?v=kxUoa3Wkpu0&amp;list=PL9dzajHh7kNTZU7ozrCOC41tImtb1MWbe&amp;index=4" TargetMode="External"/><Relationship Id="rId375" Type="http://schemas.openxmlformats.org/officeDocument/2006/relationships/hyperlink" Target="http://led.screennetwork.pl/LOK1817" TargetMode="External"/><Relationship Id="rId396" Type="http://schemas.openxmlformats.org/officeDocument/2006/relationships/hyperlink" Target="http://led.screennetwork.pl/LOK1864" TargetMode="External"/><Relationship Id="rId3" Type="http://schemas.openxmlformats.org/officeDocument/2006/relationships/hyperlink" Target="https://www.youtube.com/watch?v=wMmC1V9GAXI&amp;index=9&amp;t=0s&amp;list=PL9dzajHh7kNTZU7ozrCOC41tImtb1MWbe" TargetMode="External"/><Relationship Id="rId214" Type="http://schemas.openxmlformats.org/officeDocument/2006/relationships/hyperlink" Target="https://www.youtube.com/watch?v=kxUoa3Wkpu0&amp;list=PL9dzajHh7kNTZU7ozrCOC41tImtb1MWbe&amp;index=4" TargetMode="External"/><Relationship Id="rId235" Type="http://schemas.openxmlformats.org/officeDocument/2006/relationships/hyperlink" Target="https://www.youtube.com/watch?v=kxUoa3Wkpu0&amp;list=PL9dzajHh7kNTZU7ozrCOC41tImtb1MWbe&amp;index=4" TargetMode="External"/><Relationship Id="rId256" Type="http://schemas.openxmlformats.org/officeDocument/2006/relationships/hyperlink" Target="https://www.youtube.com/watch?v=kxUoa3Wkpu0&amp;list=PL9dzajHh7kNTZU7ozrCOC41tImtb1MWbe&amp;index=4" TargetMode="External"/><Relationship Id="rId277" Type="http://schemas.openxmlformats.org/officeDocument/2006/relationships/hyperlink" Target="https://www.youtube.com/watch?v=rj55hc1YlnY&amp;list=PL9dzajHh7kNTZU7ozrCOC41tImtb1MWbe&amp;index=5" TargetMode="External"/><Relationship Id="rId298" Type="http://schemas.openxmlformats.org/officeDocument/2006/relationships/hyperlink" Target="http://led.screennetwork.pl/LOK1267" TargetMode="External"/><Relationship Id="rId400" Type="http://schemas.openxmlformats.org/officeDocument/2006/relationships/hyperlink" Target="http://led.screennetwork.pl/LOK1930" TargetMode="External"/><Relationship Id="rId421" Type="http://schemas.openxmlformats.org/officeDocument/2006/relationships/hyperlink" Target="http://led.screennetwork.pl/LOK1903" TargetMode="External"/><Relationship Id="rId442" Type="http://schemas.openxmlformats.org/officeDocument/2006/relationships/hyperlink" Target="http://led.screennetwork.pl/LOK2593" TargetMode="External"/><Relationship Id="rId116" Type="http://schemas.openxmlformats.org/officeDocument/2006/relationships/hyperlink" Target="https://www.youtube.com/watch?v=RpOUj1FyOsY&amp;index=2&amp;list=PL9dzajHh7kNTZU7ozrCOC41tImtb1MWbe" TargetMode="External"/><Relationship Id="rId137" Type="http://schemas.openxmlformats.org/officeDocument/2006/relationships/hyperlink" Target="https://www.youtube.com/watch?v=RpOUj1FyOsY&amp;index=2&amp;list=PL9dzajHh7kNTZU7ozrCOC41tImtb1MWbe" TargetMode="External"/><Relationship Id="rId158" Type="http://schemas.openxmlformats.org/officeDocument/2006/relationships/hyperlink" Target="https://www.youtube.com/watch?v=kxUoa3Wkpu0&amp;list=PL9dzajHh7kNTZU7ozrCOC41tImtb1MWbe&amp;index=4" TargetMode="External"/><Relationship Id="rId302" Type="http://schemas.openxmlformats.org/officeDocument/2006/relationships/hyperlink" Target="http://led.screennetwork.pl/LOK1290" TargetMode="External"/><Relationship Id="rId323" Type="http://schemas.openxmlformats.org/officeDocument/2006/relationships/hyperlink" Target="http://led.screennetwork.pl/LOK2556" TargetMode="External"/><Relationship Id="rId344" Type="http://schemas.openxmlformats.org/officeDocument/2006/relationships/hyperlink" Target="http://led.screennetwork.pl/LOK1732" TargetMode="External"/><Relationship Id="rId20" Type="http://schemas.openxmlformats.org/officeDocument/2006/relationships/hyperlink" Target="https://www.youtube.com/watch?v=wMmC1V9GAXI&amp;index=9&amp;t=0s&amp;list=PL9dzajHh7kNTZU7ozrCOC41tImtb1MWbe" TargetMode="External"/><Relationship Id="rId41" Type="http://schemas.openxmlformats.org/officeDocument/2006/relationships/hyperlink" Target="https://www.youtube.com/watch?v=wMmC1V9GAXI&amp;index=9&amp;t=0s&amp;list=PL9dzajHh7kNTZU7ozrCOC41tImtb1MWbe" TargetMode="External"/><Relationship Id="rId62" Type="http://schemas.openxmlformats.org/officeDocument/2006/relationships/hyperlink" Target="https://www.youtube.com/watch?v=kxUoa3Wkpu0&amp;list=PL9dzajHh7kNTZU7ozrCOC41tImtb1MWbe&amp;index=4" TargetMode="External"/><Relationship Id="rId83" Type="http://schemas.openxmlformats.org/officeDocument/2006/relationships/hyperlink" Target="https://www.youtube.com/watch?v=RpOUj1FyOsY&amp;index=2&amp;list=PL9dzajHh7kNTZU7ozrCOC41tImtb1MWbe" TargetMode="External"/><Relationship Id="rId179" Type="http://schemas.openxmlformats.org/officeDocument/2006/relationships/hyperlink" Target="https://www.youtube.com/watch?v=kxUoa3Wkpu0&amp;list=PL9dzajHh7kNTZU7ozrCOC41tImtb1MWbe&amp;index=4" TargetMode="External"/><Relationship Id="rId365" Type="http://schemas.openxmlformats.org/officeDocument/2006/relationships/hyperlink" Target="http://led.screennetwork.pl/LOK1809" TargetMode="External"/><Relationship Id="rId386" Type="http://schemas.openxmlformats.org/officeDocument/2006/relationships/hyperlink" Target="http://led.screennetwork.pl/LOK2341" TargetMode="External"/><Relationship Id="rId190" Type="http://schemas.openxmlformats.org/officeDocument/2006/relationships/hyperlink" Target="https://www.youtube.com/watch?v=kxUoa3Wkpu0&amp;list=PL9dzajHh7kNTZU7ozrCOC41tImtb1MWbe&amp;index=4" TargetMode="External"/><Relationship Id="rId204" Type="http://schemas.openxmlformats.org/officeDocument/2006/relationships/hyperlink" Target="https://www.youtube.com/watch?v=kxUoa3Wkpu0&amp;list=PL9dzajHh7kNTZU7ozrCOC41tImtb1MWbe&amp;index=4" TargetMode="External"/><Relationship Id="rId225" Type="http://schemas.openxmlformats.org/officeDocument/2006/relationships/hyperlink" Target="https://www.youtube.com/watch?v=kxUoa3Wkpu0&amp;list=PL9dzajHh7kNTZU7ozrCOC41tImtb1MWbe&amp;index=4" TargetMode="External"/><Relationship Id="rId246" Type="http://schemas.openxmlformats.org/officeDocument/2006/relationships/hyperlink" Target="https://www.youtube.com/watch?v=kxUoa3Wkpu0&amp;list=PL9dzajHh7kNTZU7ozrCOC41tImtb1MWbe&amp;index=4" TargetMode="External"/><Relationship Id="rId267" Type="http://schemas.openxmlformats.org/officeDocument/2006/relationships/hyperlink" Target="https://www.youtube.com/watch?v=rj55hc1YlnY&amp;list=PL9dzajHh7kNTZU7ozrCOC41tImtb1MWbe&amp;index=5" TargetMode="External"/><Relationship Id="rId288" Type="http://schemas.openxmlformats.org/officeDocument/2006/relationships/hyperlink" Target="https://www.youtube.com/watch?v=rj55hc1YlnY&amp;list=PL9dzajHh7kNTZU7ozrCOC41tImtb1MWbe&amp;index=5" TargetMode="External"/><Relationship Id="rId411" Type="http://schemas.openxmlformats.org/officeDocument/2006/relationships/hyperlink" Target="http://led.screennetwork.pl/LOK1854" TargetMode="External"/><Relationship Id="rId432" Type="http://schemas.openxmlformats.org/officeDocument/2006/relationships/hyperlink" Target="http://led.screennetwork.pl/LOK1860" TargetMode="External"/><Relationship Id="rId106" Type="http://schemas.openxmlformats.org/officeDocument/2006/relationships/hyperlink" Target="https://www.youtube.com/watch?v=RpOUj1FyOsY&amp;index=2&amp;list=PL9dzajHh7kNTZU7ozrCOC41tImtb1MWbe" TargetMode="External"/><Relationship Id="rId127" Type="http://schemas.openxmlformats.org/officeDocument/2006/relationships/hyperlink" Target="https://www.youtube.com/watch?v=RpOUj1FyOsY&amp;index=2&amp;list=PL9dzajHh7kNTZU7ozrCOC41tImtb1MWbe" TargetMode="External"/><Relationship Id="rId313" Type="http://schemas.openxmlformats.org/officeDocument/2006/relationships/hyperlink" Target="http://led.screennetwork.pl/LOK2415" TargetMode="External"/><Relationship Id="rId10" Type="http://schemas.openxmlformats.org/officeDocument/2006/relationships/hyperlink" Target="https://www.youtube.com/watch?v=wMmC1V9GAXI&amp;index=9&amp;t=0s&amp;list=PL9dzajHh7kNTZU7ozrCOC41tImtb1MWbe" TargetMode="External"/><Relationship Id="rId31" Type="http://schemas.openxmlformats.org/officeDocument/2006/relationships/hyperlink" Target="https://www.youtube.com/watch?v=wMmC1V9GAXI&amp;index=9&amp;t=0s&amp;list=PL9dzajHh7kNTZU7ozrCOC41tImtb1MWbe" TargetMode="External"/><Relationship Id="rId52" Type="http://schemas.openxmlformats.org/officeDocument/2006/relationships/hyperlink" Target="https://www.youtube.com/watch?v=kxUoa3Wkpu0&amp;list=PL9dzajHh7kNTZU7ozrCOC41tImtb1MWbe&amp;index=4" TargetMode="External"/><Relationship Id="rId73" Type="http://schemas.openxmlformats.org/officeDocument/2006/relationships/hyperlink" Target="https://www.youtube.com/watch?v=RpOUj1FyOsY&amp;index=2&amp;list=PL9dzajHh7kNTZU7ozrCOC41tImtb1MWbe" TargetMode="External"/><Relationship Id="rId94" Type="http://schemas.openxmlformats.org/officeDocument/2006/relationships/hyperlink" Target="https://www.youtube.com/watch?v=RpOUj1FyOsY&amp;index=2&amp;list=PL9dzajHh7kNTZU7ozrCOC41tImtb1MWbe" TargetMode="External"/><Relationship Id="rId148" Type="http://schemas.openxmlformats.org/officeDocument/2006/relationships/hyperlink" Target="https://www.youtube.com/watch?v=RpOUj1FyOsY&amp;index=2&amp;list=PL9dzajHh7kNTZU7ozrCOC41tImtb1MWbe" TargetMode="External"/><Relationship Id="rId169" Type="http://schemas.openxmlformats.org/officeDocument/2006/relationships/hyperlink" Target="https://www.youtube.com/watch?v=kxUoa3Wkpu0&amp;list=PL9dzajHh7kNTZU7ozrCOC41tImtb1MWbe&amp;index=4" TargetMode="External"/><Relationship Id="rId334" Type="http://schemas.openxmlformats.org/officeDocument/2006/relationships/hyperlink" Target="http://led.screennetwork.pl/LOK1763" TargetMode="External"/><Relationship Id="rId355" Type="http://schemas.openxmlformats.org/officeDocument/2006/relationships/hyperlink" Target="http://led.screennetwork.pl/LOK2377" TargetMode="External"/><Relationship Id="rId376" Type="http://schemas.openxmlformats.org/officeDocument/2006/relationships/hyperlink" Target="http://led.screennetwork.pl/LOK1819" TargetMode="External"/><Relationship Id="rId397" Type="http://schemas.openxmlformats.org/officeDocument/2006/relationships/hyperlink" Target="http://led.screennetwork.pl/LOK1757" TargetMode="External"/><Relationship Id="rId4" Type="http://schemas.openxmlformats.org/officeDocument/2006/relationships/hyperlink" Target="https://www.youtube.com/watch?v=wMmC1V9GAXI&amp;index=9&amp;t=0s&amp;list=PL9dzajHh7kNTZU7ozrCOC41tImtb1MWbe" TargetMode="External"/><Relationship Id="rId180" Type="http://schemas.openxmlformats.org/officeDocument/2006/relationships/hyperlink" Target="https://www.youtube.com/watch?v=kxUoa3Wkpu0&amp;list=PL9dzajHh7kNTZU7ozrCOC41tImtb1MWbe&amp;index=4" TargetMode="External"/><Relationship Id="rId215" Type="http://schemas.openxmlformats.org/officeDocument/2006/relationships/hyperlink" Target="https://www.youtube.com/watch?v=kxUoa3Wkpu0&amp;list=PL9dzajHh7kNTZU7ozrCOC41tImtb1MWbe&amp;index=4" TargetMode="External"/><Relationship Id="rId236" Type="http://schemas.openxmlformats.org/officeDocument/2006/relationships/hyperlink" Target="https://www.youtube.com/watch?v=kxUoa3Wkpu0&amp;list=PL9dzajHh7kNTZU7ozrCOC41tImtb1MWbe&amp;index=4" TargetMode="External"/><Relationship Id="rId257" Type="http://schemas.openxmlformats.org/officeDocument/2006/relationships/hyperlink" Target="https://www.youtube.com/watch?v=kxUoa3Wkpu0&amp;list=PL9dzajHh7kNTZU7ozrCOC41tImtb1MWbe&amp;index=4" TargetMode="External"/><Relationship Id="rId278" Type="http://schemas.openxmlformats.org/officeDocument/2006/relationships/hyperlink" Target="https://www.youtube.com/watch?v=rj55hc1YlnY&amp;list=PL9dzajHh7kNTZU7ozrCOC41tImtb1MWbe&amp;index=5" TargetMode="External"/><Relationship Id="rId401" Type="http://schemas.openxmlformats.org/officeDocument/2006/relationships/hyperlink" Target="http://led.screennetwork.pl/LOK1836" TargetMode="External"/><Relationship Id="rId422" Type="http://schemas.openxmlformats.org/officeDocument/2006/relationships/hyperlink" Target="http://led.screennetwork.pl/LOK1904" TargetMode="External"/><Relationship Id="rId443" Type="http://schemas.openxmlformats.org/officeDocument/2006/relationships/hyperlink" Target="http://led.screennetwork.pl/LOK2588" TargetMode="External"/><Relationship Id="rId303" Type="http://schemas.openxmlformats.org/officeDocument/2006/relationships/hyperlink" Target="http://led.screennetwork.pl/LOK1291" TargetMode="External"/><Relationship Id="rId42" Type="http://schemas.openxmlformats.org/officeDocument/2006/relationships/hyperlink" Target="https://www.youtube.com/watch?v=wMmC1V9GAXI&amp;index=9&amp;t=0s&amp;list=PL9dzajHh7kNTZU7ozrCOC41tImtb1MWbe" TargetMode="External"/><Relationship Id="rId84" Type="http://schemas.openxmlformats.org/officeDocument/2006/relationships/hyperlink" Target="https://www.youtube.com/watch?v=RpOUj1FyOsY&amp;index=2&amp;list=PL9dzajHh7kNTZU7ozrCOC41tImtb1MWbe" TargetMode="External"/><Relationship Id="rId138" Type="http://schemas.openxmlformats.org/officeDocument/2006/relationships/hyperlink" Target="https://www.youtube.com/watch?v=RpOUj1FyOsY&amp;index=2&amp;list=PL9dzajHh7kNTZU7ozrCOC41tImtb1MWbe" TargetMode="External"/><Relationship Id="rId345" Type="http://schemas.openxmlformats.org/officeDocument/2006/relationships/hyperlink" Target="http://led.screennetwork.pl/LOK1868" TargetMode="External"/><Relationship Id="rId387" Type="http://schemas.openxmlformats.org/officeDocument/2006/relationships/hyperlink" Target="http://led.screennetwork.pl/LOK1736" TargetMode="External"/><Relationship Id="rId191" Type="http://schemas.openxmlformats.org/officeDocument/2006/relationships/hyperlink" Target="https://www.youtube.com/watch?v=kxUoa3Wkpu0&amp;list=PL9dzajHh7kNTZU7ozrCOC41tImtb1MWbe&amp;index=4" TargetMode="External"/><Relationship Id="rId205" Type="http://schemas.openxmlformats.org/officeDocument/2006/relationships/hyperlink" Target="https://www.youtube.com/watch?v=kxUoa3Wkpu0&amp;list=PL9dzajHh7kNTZU7ozrCOC41tImtb1MWbe&amp;index=4" TargetMode="External"/><Relationship Id="rId247" Type="http://schemas.openxmlformats.org/officeDocument/2006/relationships/hyperlink" Target="https://www.youtube.com/watch?v=kxUoa3Wkpu0&amp;list=PL9dzajHh7kNTZU7ozrCOC41tImtb1MWbe&amp;index=4" TargetMode="External"/><Relationship Id="rId412" Type="http://schemas.openxmlformats.org/officeDocument/2006/relationships/hyperlink" Target="http://led.screennetwork.pl/LOK1863" TargetMode="External"/><Relationship Id="rId107" Type="http://schemas.openxmlformats.org/officeDocument/2006/relationships/hyperlink" Target="https://www.youtube.com/watch?v=RpOUj1FyOsY&amp;index=2&amp;list=PL9dzajHh7kNTZU7ozrCOC41tImtb1MWbe" TargetMode="External"/><Relationship Id="rId289" Type="http://schemas.openxmlformats.org/officeDocument/2006/relationships/hyperlink" Target="https://www.youtube.com/watch?v=rj55hc1YlnY&amp;list=PL9dzajHh7kNTZU7ozrCOC41tImtb1MWbe&amp;index=5" TargetMode="External"/><Relationship Id="rId11" Type="http://schemas.openxmlformats.org/officeDocument/2006/relationships/hyperlink" Target="https://www.youtube.com/watch?v=wMmC1V9GAXI&amp;index=9&amp;t=0s&amp;list=PL9dzajHh7kNTZU7ozrCOC41tImtb1MWbe" TargetMode="External"/><Relationship Id="rId53" Type="http://schemas.openxmlformats.org/officeDocument/2006/relationships/hyperlink" Target="https://www.youtube.com/watch?v=kxUoa3Wkpu0&amp;list=PL9dzajHh7kNTZU7ozrCOC41tImtb1MWbe&amp;index=4" TargetMode="External"/><Relationship Id="rId149" Type="http://schemas.openxmlformats.org/officeDocument/2006/relationships/hyperlink" Target="https://www.youtube.com/watch?v=RpOUj1FyOsY&amp;index=2&amp;list=PL9dzajHh7kNTZU7ozrCOC41tImtb1MWbe" TargetMode="External"/><Relationship Id="rId314" Type="http://schemas.openxmlformats.org/officeDocument/2006/relationships/hyperlink" Target="http://led.screennetwork.pl/LOK2421" TargetMode="External"/><Relationship Id="rId356" Type="http://schemas.openxmlformats.org/officeDocument/2006/relationships/hyperlink" Target="http://led.screennetwork.pl/LOK2376" TargetMode="External"/><Relationship Id="rId398" Type="http://schemas.openxmlformats.org/officeDocument/2006/relationships/hyperlink" Target="http://led.screennetwork.pl/LOK1756" TargetMode="External"/><Relationship Id="rId95" Type="http://schemas.openxmlformats.org/officeDocument/2006/relationships/hyperlink" Target="https://www.youtube.com/watch?v=RpOUj1FyOsY&amp;index=2&amp;list=PL9dzajHh7kNTZU7ozrCOC41tImtb1MWbe" TargetMode="External"/><Relationship Id="rId160" Type="http://schemas.openxmlformats.org/officeDocument/2006/relationships/hyperlink" Target="https://www.youtube.com/watch?v=kxUoa3Wkpu0&amp;list=PL9dzajHh7kNTZU7ozrCOC41tImtb1MWbe&amp;index=4" TargetMode="External"/><Relationship Id="rId216" Type="http://schemas.openxmlformats.org/officeDocument/2006/relationships/hyperlink" Target="https://www.youtube.com/watch?v=kxUoa3Wkpu0&amp;list=PL9dzajHh7kNTZU7ozrCOC41tImtb1MWbe&amp;index=4" TargetMode="External"/><Relationship Id="rId423" Type="http://schemas.openxmlformats.org/officeDocument/2006/relationships/hyperlink" Target="http://led.screennetwork.pl/LOK1775" TargetMode="External"/><Relationship Id="rId258" Type="http://schemas.openxmlformats.org/officeDocument/2006/relationships/hyperlink" Target="https://www.youtube.com/watch?v=kxUoa3Wkpu0&amp;list=PL9dzajHh7kNTZU7ozrCOC41tImtb1MWbe&amp;index=4" TargetMode="External"/><Relationship Id="rId22" Type="http://schemas.openxmlformats.org/officeDocument/2006/relationships/hyperlink" Target="https://www.youtube.com/watch?v=wMmC1V9GAXI&amp;index=9&amp;t=0s&amp;list=PL9dzajHh7kNTZU7ozrCOC41tImtb1MWbe" TargetMode="External"/><Relationship Id="rId64" Type="http://schemas.openxmlformats.org/officeDocument/2006/relationships/hyperlink" Target="http://led.screennetwork.pl/LOK1833" TargetMode="External"/><Relationship Id="rId118" Type="http://schemas.openxmlformats.org/officeDocument/2006/relationships/hyperlink" Target="https://www.youtube.com/watch?v=RpOUj1FyOsY&amp;index=2&amp;list=PL9dzajHh7kNTZU7ozrCOC41tImtb1MWbe" TargetMode="External"/><Relationship Id="rId325" Type="http://schemas.openxmlformats.org/officeDocument/2006/relationships/hyperlink" Target="http://led.screennetwork.pl/LOK2564" TargetMode="External"/><Relationship Id="rId367" Type="http://schemas.openxmlformats.org/officeDocument/2006/relationships/hyperlink" Target="http://led.screennetwork.pl/LOK1889" TargetMode="External"/><Relationship Id="rId171" Type="http://schemas.openxmlformats.org/officeDocument/2006/relationships/hyperlink" Target="https://www.youtube.com/watch?v=kxUoa3Wkpu0&amp;list=PL9dzajHh7kNTZU7ozrCOC41tImtb1MWbe&amp;index=4" TargetMode="External"/><Relationship Id="rId227" Type="http://schemas.openxmlformats.org/officeDocument/2006/relationships/hyperlink" Target="https://www.youtube.com/watch?v=kxUoa3Wkpu0&amp;list=PL9dzajHh7kNTZU7ozrCOC41tImtb1MWbe&amp;index=4" TargetMode="External"/><Relationship Id="rId269" Type="http://schemas.openxmlformats.org/officeDocument/2006/relationships/hyperlink" Target="https://www.youtube.com/watch?v=rj55hc1YlnY&amp;list=PL9dzajHh7kNTZU7ozrCOC41tImtb1MWbe&amp;index=5" TargetMode="External"/><Relationship Id="rId434" Type="http://schemas.openxmlformats.org/officeDocument/2006/relationships/hyperlink" Target="https://www.youtube.com/watch?v=iEIVAX174wI&amp;feature=youtu.be" TargetMode="External"/><Relationship Id="rId33" Type="http://schemas.openxmlformats.org/officeDocument/2006/relationships/hyperlink" Target="https://www.youtube.com/watch?v=wMmC1V9GAXI&amp;index=9&amp;t=0s&amp;list=PL9dzajHh7kNTZU7ozrCOC41tImtb1MWbe" TargetMode="External"/><Relationship Id="rId129" Type="http://schemas.openxmlformats.org/officeDocument/2006/relationships/hyperlink" Target="https://www.youtube.com/watch?v=RpOUj1FyOsY&amp;index=2&amp;list=PL9dzajHh7kNTZU7ozrCOC41tImtb1MWbe" TargetMode="External"/><Relationship Id="rId280" Type="http://schemas.openxmlformats.org/officeDocument/2006/relationships/hyperlink" Target="https://www.youtube.com/watch?v=rj55hc1YlnY&amp;list=PL9dzajHh7kNTZU7ozrCOC41tImtb1MWbe&amp;index=5" TargetMode="External"/><Relationship Id="rId336" Type="http://schemas.openxmlformats.org/officeDocument/2006/relationships/hyperlink" Target="http://led.screennetwork.pl/LOK1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4"/>
  <sheetViews>
    <sheetView tabSelected="1" zoomScaleNormal="100" workbookViewId="0">
      <selection activeCell="G30" sqref="G30"/>
    </sheetView>
  </sheetViews>
  <sheetFormatPr defaultColWidth="9.109375" defaultRowHeight="14.4"/>
  <cols>
    <col min="1" max="1" width="1.109375" style="2" customWidth="1"/>
    <col min="2" max="2" width="24.109375" style="2" customWidth="1"/>
    <col min="3" max="3" width="9.6640625" style="2" customWidth="1"/>
    <col min="4" max="4" width="9.109375" style="2" bestFit="1" customWidth="1"/>
    <col min="5" max="5" width="11.33203125" style="2" customWidth="1"/>
    <col min="6" max="7" width="10.33203125" style="2" customWidth="1"/>
    <col min="8" max="8" width="8.88671875" style="2" customWidth="1"/>
    <col min="9" max="9" width="11.44140625" style="2" customWidth="1"/>
    <col min="10" max="10" width="12.44140625" style="2" bestFit="1" customWidth="1"/>
    <col min="11" max="11" width="12.6640625" style="2" customWidth="1"/>
    <col min="12" max="12" width="6" style="2" bestFit="1" customWidth="1"/>
    <col min="13" max="13" width="14.6640625" style="2" customWidth="1"/>
    <col min="14" max="14" width="13.109375" style="2" customWidth="1"/>
    <col min="15" max="15" width="17.44140625" style="2" customWidth="1"/>
    <col min="16" max="16" width="29" style="2" bestFit="1" customWidth="1"/>
    <col min="17" max="17" width="9.109375" style="3"/>
    <col min="18" max="18" width="9.109375" style="2"/>
    <col min="19" max="19" width="9.88671875" style="2" bestFit="1" customWidth="1"/>
    <col min="20" max="16384" width="9.109375" style="2"/>
  </cols>
  <sheetData>
    <row r="2" spans="2:19" ht="18" customHeight="1">
      <c r="B2" s="1" t="s">
        <v>1084</v>
      </c>
      <c r="C2" s="133"/>
      <c r="D2" s="134"/>
      <c r="E2" s="134"/>
      <c r="F2" s="134"/>
      <c r="G2" s="135"/>
    </row>
    <row r="3" spans="2:19" ht="18" customHeight="1">
      <c r="B3" s="1" t="s">
        <v>1085</v>
      </c>
      <c r="C3" s="133"/>
      <c r="D3" s="134"/>
      <c r="E3" s="134"/>
      <c r="F3" s="134"/>
      <c r="G3" s="135"/>
    </row>
    <row r="4" spans="2:19" ht="18" customHeight="1">
      <c r="B4" s="4" t="s">
        <v>1871</v>
      </c>
      <c r="C4" s="28">
        <f>_xlfn.DAYS(G4,E4)+1</f>
        <v>31</v>
      </c>
      <c r="D4" s="5" t="s">
        <v>1872</v>
      </c>
      <c r="E4" s="6">
        <v>43831</v>
      </c>
      <c r="F4" s="5" t="s">
        <v>1873</v>
      </c>
      <c r="G4" s="7">
        <v>43861</v>
      </c>
    </row>
    <row r="6" spans="2:19" ht="22.5" customHeight="1">
      <c r="B6" s="132" t="s">
        <v>1013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2:19" s="9" customFormat="1" ht="48" customHeight="1">
      <c r="B7" s="1" t="s">
        <v>837</v>
      </c>
      <c r="C7" s="1" t="s">
        <v>1014</v>
      </c>
      <c r="D7" s="1" t="s">
        <v>838</v>
      </c>
      <c r="E7" s="1" t="s">
        <v>839</v>
      </c>
      <c r="F7" s="1" t="s">
        <v>96</v>
      </c>
      <c r="G7" s="1" t="s">
        <v>844</v>
      </c>
      <c r="H7" s="1" t="s">
        <v>845</v>
      </c>
      <c r="I7" s="1" t="s">
        <v>846</v>
      </c>
      <c r="J7" s="1" t="s">
        <v>2102</v>
      </c>
      <c r="K7" s="1" t="s">
        <v>840</v>
      </c>
      <c r="L7" s="1" t="s">
        <v>841</v>
      </c>
      <c r="M7" s="1" t="s">
        <v>2103</v>
      </c>
      <c r="N7" s="1" t="s">
        <v>842</v>
      </c>
      <c r="O7" s="1" t="s">
        <v>2276</v>
      </c>
      <c r="P7" s="1" t="s">
        <v>2277</v>
      </c>
      <c r="Q7" s="8"/>
    </row>
    <row r="8" spans="2:19" ht="15.75" customHeight="1">
      <c r="B8" s="77" t="s">
        <v>2219</v>
      </c>
      <c r="C8" s="78">
        <v>15</v>
      </c>
      <c r="D8" s="79">
        <v>0</v>
      </c>
      <c r="E8" s="80">
        <v>0</v>
      </c>
      <c r="F8" s="81">
        <v>0</v>
      </c>
      <c r="G8" s="82">
        <v>16</v>
      </c>
      <c r="H8" s="82">
        <v>40</v>
      </c>
      <c r="I8" s="82">
        <f>(D8*30)*F8*G8*H8</f>
        <v>0</v>
      </c>
      <c r="J8" s="32" t="s">
        <v>1010</v>
      </c>
      <c r="K8" s="32" t="s">
        <v>1010</v>
      </c>
      <c r="L8" s="13" t="s">
        <v>1010</v>
      </c>
      <c r="M8" s="34" t="s">
        <v>1010</v>
      </c>
      <c r="N8" s="83"/>
      <c r="O8" s="84">
        <f>SUMIF(Lista!B:B,B8,Lista!H:H)*(30*D8)*(G8/16)</f>
        <v>0</v>
      </c>
      <c r="P8" s="14" t="s">
        <v>2275</v>
      </c>
      <c r="S8" s="15"/>
    </row>
    <row r="9" spans="2:19" ht="15.75" customHeight="1">
      <c r="B9" s="10" t="s">
        <v>2143</v>
      </c>
      <c r="C9" s="11">
        <v>15</v>
      </c>
      <c r="D9" s="29">
        <f t="shared" ref="D9:D19" si="0">CEILING($C$4/30,0.01)</f>
        <v>1.04</v>
      </c>
      <c r="E9" s="30">
        <f>COUNTIF(Lista!B:B,B9)</f>
        <v>27</v>
      </c>
      <c r="F9" s="31">
        <f>SUMIF(Lista!B:B,B9,Lista!I:I)</f>
        <v>27</v>
      </c>
      <c r="G9" s="12">
        <v>16</v>
      </c>
      <c r="H9" s="12">
        <v>10</v>
      </c>
      <c r="I9" s="12">
        <f t="shared" ref="I9:I13" si="1">(D9*30)*F9*G9*H9</f>
        <v>134784</v>
      </c>
      <c r="J9" s="32">
        <f>(5000*D9)*(C9/15)*(G9/16)*(H9/10)</f>
        <v>5200</v>
      </c>
      <c r="K9" s="32">
        <f>F9*J9</f>
        <v>140400</v>
      </c>
      <c r="L9" s="13">
        <v>0.5</v>
      </c>
      <c r="M9" s="34">
        <f>(K9-K9*L9)/F9</f>
        <v>2600</v>
      </c>
      <c r="N9" s="35">
        <f>F9*M9</f>
        <v>70200</v>
      </c>
      <c r="O9" s="33">
        <f>SUMIF(Lista!B:B,B9,Lista!H:H)*(30*D9)*(G9/16)</f>
        <v>101894520.00000001</v>
      </c>
      <c r="P9" s="14"/>
      <c r="S9" s="15"/>
    </row>
    <row r="10" spans="2:19" ht="15.75" customHeight="1">
      <c r="B10" s="16" t="s">
        <v>2144</v>
      </c>
      <c r="C10" s="11">
        <v>15</v>
      </c>
      <c r="D10" s="29">
        <f t="shared" si="0"/>
        <v>1.04</v>
      </c>
      <c r="E10" s="30">
        <f>COUNTIF(Lista!B:B,B10)</f>
        <v>4</v>
      </c>
      <c r="F10" s="31">
        <f>SUMIF(Lista!B:B,B10,Lista!I:I)</f>
        <v>4</v>
      </c>
      <c r="G10" s="12">
        <v>16</v>
      </c>
      <c r="H10" s="12">
        <v>10</v>
      </c>
      <c r="I10" s="12">
        <f t="shared" si="1"/>
        <v>19968</v>
      </c>
      <c r="J10" s="32">
        <f>(7000*D10)*(C10/15)*(G10/16)*(H10/10)</f>
        <v>7280</v>
      </c>
      <c r="K10" s="32">
        <f>F10*J10</f>
        <v>29120</v>
      </c>
      <c r="L10" s="13">
        <v>0.5</v>
      </c>
      <c r="M10" s="34">
        <f>(K10-K10*L10)/F10</f>
        <v>3640</v>
      </c>
      <c r="N10" s="35">
        <f>F10*M10</f>
        <v>14560</v>
      </c>
      <c r="O10" s="33">
        <f>SUMIF(Lista!B:B,B10,Lista!H:H)*(30*D10)*(G10/16)</f>
        <v>16385616.000000002</v>
      </c>
      <c r="P10" s="14"/>
      <c r="S10" s="15"/>
    </row>
    <row r="11" spans="2:19" ht="15.75" customHeight="1">
      <c r="B11" s="10" t="s">
        <v>2145</v>
      </c>
      <c r="C11" s="11">
        <v>15</v>
      </c>
      <c r="D11" s="29">
        <f t="shared" si="0"/>
        <v>1.04</v>
      </c>
      <c r="E11" s="30">
        <f>COUNTIF(Lista!B:B,B11)</f>
        <v>11</v>
      </c>
      <c r="F11" s="31">
        <f>SUMIF(Lista!B:B,B11,Lista!I:I)</f>
        <v>11</v>
      </c>
      <c r="G11" s="12">
        <v>16</v>
      </c>
      <c r="H11" s="12">
        <v>10</v>
      </c>
      <c r="I11" s="12">
        <f t="shared" si="1"/>
        <v>54912.000000000007</v>
      </c>
      <c r="J11" s="32">
        <f>(9000*D11)*(C11/15)*(G11/16)*(H11/10)</f>
        <v>9360</v>
      </c>
      <c r="K11" s="32">
        <f>F11*J11</f>
        <v>102960</v>
      </c>
      <c r="L11" s="13">
        <v>0.5</v>
      </c>
      <c r="M11" s="34">
        <f>(K11-K11*L11)/F11</f>
        <v>4680</v>
      </c>
      <c r="N11" s="35">
        <f>F11*M11</f>
        <v>51480</v>
      </c>
      <c r="O11" s="33">
        <f>SUMIF(Lista!B:B,B11,Lista!H:H)*(30*D11)*(G11/16)</f>
        <v>61170096.000000007</v>
      </c>
      <c r="P11" s="14"/>
      <c r="S11" s="15"/>
    </row>
    <row r="12" spans="2:19" ht="15.75" customHeight="1">
      <c r="B12" s="10" t="s">
        <v>2146</v>
      </c>
      <c r="C12" s="11">
        <v>15</v>
      </c>
      <c r="D12" s="29">
        <f t="shared" si="0"/>
        <v>1.04</v>
      </c>
      <c r="E12" s="30">
        <f>COUNTIF(Lista!B:B,B12)</f>
        <v>4</v>
      </c>
      <c r="F12" s="31">
        <f>SUMIF(Lista!B:B,B12,Lista!I:I)</f>
        <v>4</v>
      </c>
      <c r="G12" s="12">
        <v>16</v>
      </c>
      <c r="H12" s="12">
        <v>10</v>
      </c>
      <c r="I12" s="12">
        <f t="shared" si="1"/>
        <v>19968</v>
      </c>
      <c r="J12" s="32">
        <f>(15000*D12)*(C12/15)*(G12/16)*(H12/10)</f>
        <v>15600</v>
      </c>
      <c r="K12" s="32">
        <f>F12*J12</f>
        <v>62400</v>
      </c>
      <c r="L12" s="13">
        <v>0.5</v>
      </c>
      <c r="M12" s="34">
        <f>(K12-K12*L12)/F12</f>
        <v>7800</v>
      </c>
      <c r="N12" s="35">
        <f>F12*M12</f>
        <v>31200</v>
      </c>
      <c r="O12" s="33">
        <f>SUMIF(Lista!B:B,B12,Lista!H:H)*(30*D12)*(G12/16)</f>
        <v>23384400.000000004</v>
      </c>
      <c r="P12" s="14"/>
      <c r="S12" s="15"/>
    </row>
    <row r="13" spans="2:19" ht="15.75" customHeight="1">
      <c r="B13" s="10" t="s">
        <v>849</v>
      </c>
      <c r="C13" s="11">
        <v>15</v>
      </c>
      <c r="D13" s="29">
        <f t="shared" si="0"/>
        <v>1.04</v>
      </c>
      <c r="E13" s="30">
        <f>COUNTIF(Lista!B:B,B13)</f>
        <v>106</v>
      </c>
      <c r="F13" s="31">
        <f>SUMIF(Lista!B:B,B13,Lista!I:I)</f>
        <v>108</v>
      </c>
      <c r="G13" s="12">
        <v>16</v>
      </c>
      <c r="H13" s="12">
        <v>10</v>
      </c>
      <c r="I13" s="12">
        <f t="shared" si="1"/>
        <v>539136</v>
      </c>
      <c r="J13" s="32" t="s">
        <v>1010</v>
      </c>
      <c r="K13" s="32" t="s">
        <v>1010</v>
      </c>
      <c r="L13" s="13" t="s">
        <v>1010</v>
      </c>
      <c r="M13" s="34" t="s">
        <v>1010</v>
      </c>
      <c r="N13" s="35">
        <f>SUM(Lista!Z:Z)</f>
        <v>179540</v>
      </c>
      <c r="O13" s="33">
        <f>SUMIF(Lista!B:B,B13,Lista!H:H)*(30*D13)</f>
        <v>151262592</v>
      </c>
      <c r="P13" s="17" t="s">
        <v>2252</v>
      </c>
      <c r="S13" s="15"/>
    </row>
    <row r="14" spans="2:19" s="18" customFormat="1" ht="15.75" customHeight="1">
      <c r="B14" s="10" t="s">
        <v>1119</v>
      </c>
      <c r="C14" s="11">
        <v>15</v>
      </c>
      <c r="D14" s="29">
        <f t="shared" si="0"/>
        <v>1.04</v>
      </c>
      <c r="E14" s="30">
        <f>COUNTIF(Lista!B:B,B14)</f>
        <v>15</v>
      </c>
      <c r="F14" s="31">
        <f>SUMIF(Lista!B:B,B14,Lista!I:I)</f>
        <v>99</v>
      </c>
      <c r="G14" s="12">
        <v>20</v>
      </c>
      <c r="H14" s="12">
        <v>10</v>
      </c>
      <c r="I14" s="12">
        <f t="shared" ref="I14:I15" si="2">(D14*30)*E14*G14*H14</f>
        <v>93600.000000000015</v>
      </c>
      <c r="J14" s="32">
        <f>(4000*D14)*(C14/15)*(G14/20)*(H14/10)</f>
        <v>4160</v>
      </c>
      <c r="K14" s="32">
        <f>E14*J14</f>
        <v>62400</v>
      </c>
      <c r="L14" s="13">
        <v>0.5</v>
      </c>
      <c r="M14" s="34">
        <f t="shared" ref="M14:M15" si="3">J14-(J14*L14)</f>
        <v>2080</v>
      </c>
      <c r="N14" s="35">
        <f>E14*M14</f>
        <v>31200</v>
      </c>
      <c r="O14" s="33">
        <f>SUMIF(Lista!B:B,B14,Lista!H:H)*(30*D14)*(G14/20)</f>
        <v>13113360.000000002</v>
      </c>
      <c r="P14" s="17"/>
    </row>
    <row r="15" spans="2:19" s="18" customFormat="1" ht="15.75" customHeight="1">
      <c r="B15" s="10" t="s">
        <v>1120</v>
      </c>
      <c r="C15" s="11">
        <v>15</v>
      </c>
      <c r="D15" s="29">
        <f t="shared" si="0"/>
        <v>1.04</v>
      </c>
      <c r="E15" s="30">
        <f>COUNTIF(Lista!B:B,B15)</f>
        <v>19</v>
      </c>
      <c r="F15" s="31">
        <f>SUMIF(Lista!B:B,B15,Lista!I:I)</f>
        <v>43</v>
      </c>
      <c r="G15" s="12">
        <v>20</v>
      </c>
      <c r="H15" s="12">
        <v>10</v>
      </c>
      <c r="I15" s="12">
        <f t="shared" si="2"/>
        <v>118560.00000000001</v>
      </c>
      <c r="J15" s="32">
        <f>(1300*D15)*(C15/15)*(G15/20)*(H15/10)</f>
        <v>1352</v>
      </c>
      <c r="K15" s="32">
        <f>E15*J15</f>
        <v>25688</v>
      </c>
      <c r="L15" s="13">
        <v>0.5</v>
      </c>
      <c r="M15" s="34">
        <f t="shared" si="3"/>
        <v>676</v>
      </c>
      <c r="N15" s="35">
        <f>E15*M15</f>
        <v>12844</v>
      </c>
      <c r="O15" s="33">
        <f>SUMIF(Lista!B:B,B15,Lista!H:H)*(30*D15)*(G15/20)</f>
        <v>3488160.0000000005</v>
      </c>
      <c r="P15" s="17"/>
    </row>
    <row r="16" spans="2:19" ht="15.75" customHeight="1">
      <c r="B16" s="10" t="s">
        <v>2206</v>
      </c>
      <c r="C16" s="11">
        <v>15</v>
      </c>
      <c r="D16" s="29">
        <f t="shared" si="0"/>
        <v>1.04</v>
      </c>
      <c r="E16" s="30">
        <f>COUNTIF(Lista!B:B,B16)</f>
        <v>70</v>
      </c>
      <c r="F16" s="31">
        <f>SUMIF(Lista!B:B,B16,Lista!I:I)</f>
        <v>71</v>
      </c>
      <c r="G16" s="12">
        <v>24</v>
      </c>
      <c r="H16" s="12">
        <v>10</v>
      </c>
      <c r="I16" s="12">
        <f>(D16*30)*F16*G16*H16</f>
        <v>531648</v>
      </c>
      <c r="J16" s="32">
        <f>(400*D16)*(C16/15)*(G16/24)*(H16/10)</f>
        <v>416</v>
      </c>
      <c r="K16" s="32">
        <f>F16*J16</f>
        <v>29536</v>
      </c>
      <c r="L16" s="13">
        <v>0.5</v>
      </c>
      <c r="M16" s="34">
        <f t="shared" ref="M16:M20" si="4">(K16-K16*L16)/F16</f>
        <v>208</v>
      </c>
      <c r="N16" s="35">
        <f>F16*M16</f>
        <v>14768</v>
      </c>
      <c r="O16" s="33">
        <f>SUMIF(Lista!B:B,B16,Lista!H:H)*(30*D16)*(G16/24)</f>
        <v>1747200.0000000002</v>
      </c>
      <c r="P16" s="17"/>
      <c r="S16" s="15"/>
    </row>
    <row r="17" spans="2:19" ht="15.75" customHeight="1">
      <c r="B17" s="10" t="s">
        <v>366</v>
      </c>
      <c r="C17" s="11">
        <v>15</v>
      </c>
      <c r="D17" s="29">
        <f t="shared" si="0"/>
        <v>1.04</v>
      </c>
      <c r="E17" s="30">
        <f>COUNTIF(Lista!B:B,B17)</f>
        <v>86</v>
      </c>
      <c r="F17" s="31">
        <f>SUMIF(Lista!B:B,B17,Lista!I:I)</f>
        <v>19720</v>
      </c>
      <c r="G17" s="12">
        <v>12</v>
      </c>
      <c r="H17" s="12">
        <v>10</v>
      </c>
      <c r="I17" s="12">
        <f>(D17*30)*E17*G17*H17</f>
        <v>321984</v>
      </c>
      <c r="J17" s="32">
        <f>(3500*D17)*(C17/15)*(G17/12)*(H17/10)</f>
        <v>3640</v>
      </c>
      <c r="K17" s="32">
        <f>E17*J17</f>
        <v>313040</v>
      </c>
      <c r="L17" s="13">
        <v>0.5</v>
      </c>
      <c r="M17" s="34">
        <f>(K17-K17*L17)/E17</f>
        <v>1820</v>
      </c>
      <c r="N17" s="35">
        <f>E17*M17</f>
        <v>156520</v>
      </c>
      <c r="O17" s="33">
        <f>SUMIF(Lista!B:B,B17,Lista!H:H)*(30*D17)*(G17/12)</f>
        <v>7777411.2000000011</v>
      </c>
      <c r="P17" s="14"/>
      <c r="S17" s="15"/>
    </row>
    <row r="18" spans="2:19" ht="15.75" customHeight="1">
      <c r="B18" s="10" t="s">
        <v>843</v>
      </c>
      <c r="C18" s="11">
        <v>15</v>
      </c>
      <c r="D18" s="29">
        <f t="shared" si="0"/>
        <v>1.04</v>
      </c>
      <c r="E18" s="30">
        <f>COUNTIF(Lista!B:B,B18)</f>
        <v>45</v>
      </c>
      <c r="F18" s="31">
        <f>SUMIF(Lista!B:B,B18,Lista!I:I)</f>
        <v>543</v>
      </c>
      <c r="G18" s="12">
        <v>14</v>
      </c>
      <c r="H18" s="12">
        <v>10</v>
      </c>
      <c r="I18" s="12">
        <f>(D18*30)*E18*G18*H18</f>
        <v>196560.00000000003</v>
      </c>
      <c r="J18" s="32">
        <f>(2500*D18)*(C18/15)*(G18/14)*(H18/10)</f>
        <v>2600</v>
      </c>
      <c r="K18" s="32">
        <f>E18*J18</f>
        <v>117000</v>
      </c>
      <c r="L18" s="13">
        <v>0.5</v>
      </c>
      <c r="M18" s="34">
        <f>(K18-K18*L18)/E18</f>
        <v>1300</v>
      </c>
      <c r="N18" s="35">
        <f>E18*M18</f>
        <v>58500</v>
      </c>
      <c r="O18" s="33">
        <f>SUMIF(Lista!B:B,B18,Lista!H:H)*(30*D18)*(G18/14)</f>
        <v>6237972.0000000009</v>
      </c>
      <c r="P18" s="14"/>
      <c r="S18" s="15"/>
    </row>
    <row r="19" spans="2:19" ht="15.75" customHeight="1">
      <c r="B19" s="10" t="s">
        <v>1860</v>
      </c>
      <c r="C19" s="11">
        <v>15</v>
      </c>
      <c r="D19" s="29">
        <f t="shared" si="0"/>
        <v>1.04</v>
      </c>
      <c r="E19" s="30">
        <f>COUNTIF(Lista!B:B,B19)</f>
        <v>108</v>
      </c>
      <c r="F19" s="31">
        <f>SUMIF(Lista!B:B,B19,Lista!I:I)</f>
        <v>140</v>
      </c>
      <c r="G19" s="12">
        <v>12</v>
      </c>
      <c r="H19" s="12">
        <v>10</v>
      </c>
      <c r="I19" s="12">
        <f>(D19*30)*F19*G19*H19</f>
        <v>524160</v>
      </c>
      <c r="J19" s="32">
        <f>(300*D19)*(C19/15)*(G19/12)*(H19/10)</f>
        <v>312</v>
      </c>
      <c r="K19" s="32">
        <f>F19*J19</f>
        <v>43680</v>
      </c>
      <c r="L19" s="13">
        <v>0.5</v>
      </c>
      <c r="M19" s="34">
        <f>(K19-K19*L19)/F19</f>
        <v>156</v>
      </c>
      <c r="N19" s="35">
        <f>F19*M19</f>
        <v>21840</v>
      </c>
      <c r="O19" s="33">
        <f>SUMIF(Lista!B:B,B19,Lista!H:H)*(30*D19)*(G19/12)</f>
        <v>1573603.2000000002</v>
      </c>
      <c r="P19" s="14"/>
    </row>
    <row r="20" spans="2:19" ht="15.75" customHeight="1">
      <c r="B20" s="10" t="s">
        <v>1788</v>
      </c>
      <c r="C20" s="11">
        <v>15</v>
      </c>
      <c r="D20" s="29">
        <f>CEILING($C$4/30,0.01)</f>
        <v>1.04</v>
      </c>
      <c r="E20" s="30">
        <f>COUNTIF(Lista!B:B,B20)</f>
        <v>15</v>
      </c>
      <c r="F20" s="31">
        <f>SUMIF(Lista!B:B,B20,Lista!I:I)</f>
        <v>15</v>
      </c>
      <c r="G20" s="12">
        <v>20</v>
      </c>
      <c r="H20" s="12">
        <v>10</v>
      </c>
      <c r="I20" s="12">
        <f>(D20*30)*F20*G20*H20</f>
        <v>93600.000000000015</v>
      </c>
      <c r="J20" s="32">
        <f>(650*D20)*(C20/15)*(G20/20)*(H20/10)</f>
        <v>676</v>
      </c>
      <c r="K20" s="32">
        <f>F20*J20</f>
        <v>10140</v>
      </c>
      <c r="L20" s="13">
        <v>0.5</v>
      </c>
      <c r="M20" s="34">
        <f t="shared" si="4"/>
        <v>338</v>
      </c>
      <c r="N20" s="35">
        <f>F20*M20</f>
        <v>5070</v>
      </c>
      <c r="O20" s="33">
        <f>SUMIF(Lista!B:B,B20,Lista!H:H)*(30*D20)*(G20/20)</f>
        <v>265356</v>
      </c>
      <c r="P20" s="14"/>
    </row>
    <row r="21" spans="2:19" s="9" customFormat="1" ht="15.75" customHeight="1">
      <c r="B21" s="19"/>
      <c r="D21" s="10" t="s">
        <v>847</v>
      </c>
      <c r="E21" s="20">
        <f>SUM(E8:E20)</f>
        <v>510</v>
      </c>
      <c r="F21" s="20">
        <f>SUM(F8:F20)</f>
        <v>20785</v>
      </c>
      <c r="G21" s="21"/>
      <c r="H21" s="21"/>
      <c r="I21" s="12">
        <f>SUM(I8:I20)</f>
        <v>2648880</v>
      </c>
      <c r="J21" s="22"/>
      <c r="K21" s="22"/>
      <c r="L21" s="23"/>
      <c r="M21" s="24" t="s">
        <v>847</v>
      </c>
      <c r="N21" s="24">
        <f>SUM(N8:N20)</f>
        <v>647722</v>
      </c>
      <c r="O21" s="25">
        <f>SUM(O8:O20)</f>
        <v>388300286.39999998</v>
      </c>
      <c r="P21" s="26"/>
      <c r="Q21" s="8"/>
    </row>
    <row r="22" spans="2:19">
      <c r="B22" s="27" t="s">
        <v>1011</v>
      </c>
    </row>
    <row r="23" spans="2:19">
      <c r="B23" s="27" t="s">
        <v>1012</v>
      </c>
    </row>
    <row r="24" spans="2:19">
      <c r="B24" s="27" t="s">
        <v>2349</v>
      </c>
    </row>
  </sheetData>
  <sheetProtection algorithmName="SHA-512" hashValue="6KKslIBYUmoW1uxUApVGk1hh8qRFjUV/SQ+wTfbgIonP9uEccLIuofJcwSyAV5Gfbs5pyKGU2diinDvDYG9u4A==" saltValue="oRnDQ+QR6Cuv25GYHmjCjw==" spinCount="100000" sheet="1" formatCells="0" formatColumns="0" formatRows="0" insertColumns="0" insertRows="0" insertHyperlinks="0" deleteColumns="0" deleteRows="0" sort="0" autoFilter="0" pivotTables="0"/>
  <mergeCells count="3">
    <mergeCell ref="B6:P6"/>
    <mergeCell ref="C2:G2"/>
    <mergeCell ref="C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4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ColWidth="9.109375" defaultRowHeight="14.4"/>
  <cols>
    <col min="1" max="1" width="8.88671875" style="69" bestFit="1" customWidth="1"/>
    <col min="2" max="2" width="27.109375" style="69" bestFit="1" customWidth="1"/>
    <col min="3" max="3" width="23.109375" style="69" bestFit="1" customWidth="1"/>
    <col min="4" max="4" width="23.88671875" style="70" customWidth="1"/>
    <col min="5" max="5" width="53.88671875" style="71" customWidth="1"/>
    <col min="6" max="6" width="13.88671875" style="71" bestFit="1" customWidth="1"/>
    <col min="7" max="7" width="46.6640625" style="69" bestFit="1" customWidth="1"/>
    <col min="8" max="8" width="18.109375" style="69" bestFit="1" customWidth="1"/>
    <col min="9" max="9" width="15" style="69" bestFit="1" customWidth="1"/>
    <col min="10" max="10" width="4.5546875" style="69" bestFit="1" customWidth="1"/>
    <col min="11" max="12" width="4.88671875" style="69" bestFit="1" customWidth="1"/>
    <col min="13" max="13" width="12.33203125" style="69" bestFit="1" customWidth="1"/>
    <col min="14" max="14" width="14.44140625" style="69" bestFit="1" customWidth="1"/>
    <col min="15" max="15" width="22.88671875" style="69" customWidth="1"/>
    <col min="16" max="16" width="16" style="69" bestFit="1" customWidth="1"/>
    <col min="17" max="17" width="18.88671875" style="69" bestFit="1" customWidth="1"/>
    <col min="18" max="18" width="24.5546875" style="69" bestFit="1" customWidth="1"/>
    <col min="19" max="19" width="16.6640625" style="69" bestFit="1" customWidth="1"/>
    <col min="20" max="20" width="7.44140625" style="69" bestFit="1" customWidth="1"/>
    <col min="21" max="21" width="13.5546875" style="69" bestFit="1" customWidth="1"/>
    <col min="22" max="22" width="36.5546875" style="69" customWidth="1"/>
    <col min="23" max="23" width="20.88671875" style="69" customWidth="1"/>
    <col min="24" max="24" width="17" style="69" customWidth="1"/>
    <col min="25" max="25" width="77.109375" style="131" customWidth="1"/>
    <col min="26" max="26" width="15.109375" style="95" bestFit="1" customWidth="1"/>
    <col min="27" max="28" width="9.109375" style="71"/>
    <col min="29" max="16384" width="9.109375" style="72"/>
  </cols>
  <sheetData>
    <row r="1" spans="1:28" s="39" customFormat="1">
      <c r="A1" s="36" t="s">
        <v>89</v>
      </c>
      <c r="B1" s="36" t="s">
        <v>90</v>
      </c>
      <c r="C1" s="36" t="s">
        <v>92</v>
      </c>
      <c r="D1" s="36" t="s">
        <v>93</v>
      </c>
      <c r="E1" s="36" t="s">
        <v>94</v>
      </c>
      <c r="F1" s="36" t="s">
        <v>1492</v>
      </c>
      <c r="G1" s="36" t="s">
        <v>1677</v>
      </c>
      <c r="H1" s="36" t="s">
        <v>1678</v>
      </c>
      <c r="I1" s="36" t="s">
        <v>96</v>
      </c>
      <c r="J1" s="37" t="s">
        <v>98</v>
      </c>
      <c r="K1" s="37" t="s">
        <v>99</v>
      </c>
      <c r="L1" s="37" t="s">
        <v>100</v>
      </c>
      <c r="M1" s="37" t="s">
        <v>1679</v>
      </c>
      <c r="N1" s="37" t="s">
        <v>97</v>
      </c>
      <c r="O1" s="38" t="s">
        <v>91</v>
      </c>
      <c r="P1" s="38" t="s">
        <v>1680</v>
      </c>
      <c r="Q1" s="38" t="s">
        <v>811</v>
      </c>
      <c r="R1" s="38" t="s">
        <v>810</v>
      </c>
      <c r="S1" s="38" t="s">
        <v>804</v>
      </c>
      <c r="T1" s="38" t="s">
        <v>1861</v>
      </c>
      <c r="U1" s="38" t="s">
        <v>95</v>
      </c>
      <c r="V1" s="38" t="s">
        <v>1125</v>
      </c>
      <c r="W1" s="38" t="s">
        <v>1681</v>
      </c>
      <c r="X1" s="38" t="s">
        <v>1682</v>
      </c>
      <c r="Y1" s="119" t="s">
        <v>2153</v>
      </c>
      <c r="Z1" s="76" t="s">
        <v>2096</v>
      </c>
    </row>
    <row r="2" spans="1:28" s="44" customFormat="1">
      <c r="A2" s="40" t="s">
        <v>1995</v>
      </c>
      <c r="B2" s="40" t="s">
        <v>2206</v>
      </c>
      <c r="C2" s="41" t="s">
        <v>23</v>
      </c>
      <c r="D2" s="41" t="s">
        <v>1996</v>
      </c>
      <c r="E2" s="42" t="s">
        <v>1997</v>
      </c>
      <c r="F2" s="52" t="s">
        <v>1492</v>
      </c>
      <c r="G2" s="40" t="s">
        <v>3</v>
      </c>
      <c r="H2" s="40">
        <v>800</v>
      </c>
      <c r="I2" s="40">
        <v>1</v>
      </c>
      <c r="J2" s="41" t="s">
        <v>3</v>
      </c>
      <c r="K2" s="41" t="s">
        <v>3</v>
      </c>
      <c r="L2" s="41" t="s">
        <v>3</v>
      </c>
      <c r="M2" s="40" t="s">
        <v>2114</v>
      </c>
      <c r="N2" s="41">
        <v>900</v>
      </c>
      <c r="O2" s="40" t="s">
        <v>2209</v>
      </c>
      <c r="P2" s="40" t="s">
        <v>1724</v>
      </c>
      <c r="Q2" s="40" t="s">
        <v>1683</v>
      </c>
      <c r="R2" s="40" t="s">
        <v>701</v>
      </c>
      <c r="S2" s="41" t="s">
        <v>803</v>
      </c>
      <c r="T2" s="41" t="s">
        <v>1</v>
      </c>
      <c r="U2" s="40" t="s">
        <v>1998</v>
      </c>
      <c r="V2" s="40" t="s">
        <v>2184</v>
      </c>
      <c r="W2" s="40"/>
      <c r="X2" s="41" t="s">
        <v>1702</v>
      </c>
      <c r="Y2" s="120" t="s">
        <v>2204</v>
      </c>
      <c r="Z2" s="88"/>
      <c r="AA2" s="40"/>
      <c r="AB2" s="40"/>
    </row>
    <row r="3" spans="1:28" s="44" customFormat="1">
      <c r="A3" s="40" t="s">
        <v>1999</v>
      </c>
      <c r="B3" s="40" t="s">
        <v>2206</v>
      </c>
      <c r="C3" s="40" t="s">
        <v>0</v>
      </c>
      <c r="D3" s="40" t="s">
        <v>2000</v>
      </c>
      <c r="E3" s="42" t="s">
        <v>2001</v>
      </c>
      <c r="F3" s="52" t="s">
        <v>1492</v>
      </c>
      <c r="G3" s="40" t="s">
        <v>3</v>
      </c>
      <c r="H3" s="40">
        <v>800</v>
      </c>
      <c r="I3" s="40">
        <v>1</v>
      </c>
      <c r="J3" s="40" t="s">
        <v>3</v>
      </c>
      <c r="K3" s="40" t="s">
        <v>3</v>
      </c>
      <c r="L3" s="40" t="s">
        <v>3</v>
      </c>
      <c r="M3" s="40" t="s">
        <v>2114</v>
      </c>
      <c r="N3" s="40">
        <v>61135</v>
      </c>
      <c r="O3" s="40" t="s">
        <v>2209</v>
      </c>
      <c r="P3" s="40" t="s">
        <v>1724</v>
      </c>
      <c r="Q3" s="40" t="s">
        <v>1683</v>
      </c>
      <c r="R3" s="40" t="s">
        <v>701</v>
      </c>
      <c r="S3" s="40" t="s">
        <v>803</v>
      </c>
      <c r="T3" s="40" t="s">
        <v>1</v>
      </c>
      <c r="U3" s="40" t="s">
        <v>2002</v>
      </c>
      <c r="V3" s="40" t="s">
        <v>2003</v>
      </c>
      <c r="W3" s="40"/>
      <c r="X3" s="40" t="s">
        <v>1702</v>
      </c>
      <c r="Y3" s="120" t="s">
        <v>2204</v>
      </c>
      <c r="Z3" s="88"/>
      <c r="AA3" s="40"/>
      <c r="AB3" s="40"/>
    </row>
    <row r="4" spans="1:28" s="44" customFormat="1">
      <c r="A4" s="40" t="s">
        <v>2004</v>
      </c>
      <c r="B4" s="40" t="s">
        <v>2206</v>
      </c>
      <c r="C4" s="40" t="s">
        <v>69</v>
      </c>
      <c r="D4" s="40" t="s">
        <v>2005</v>
      </c>
      <c r="E4" s="42" t="s">
        <v>2006</v>
      </c>
      <c r="F4" s="52" t="s">
        <v>1492</v>
      </c>
      <c r="G4" s="40" t="s">
        <v>3</v>
      </c>
      <c r="H4" s="40">
        <v>800</v>
      </c>
      <c r="I4" s="40">
        <v>1</v>
      </c>
      <c r="J4" s="40" t="s">
        <v>3</v>
      </c>
      <c r="K4" s="40" t="s">
        <v>3</v>
      </c>
      <c r="L4" s="40" t="s">
        <v>3</v>
      </c>
      <c r="M4" s="40" t="s">
        <v>2114</v>
      </c>
      <c r="N4" s="40">
        <v>380</v>
      </c>
      <c r="O4" s="40" t="s">
        <v>2209</v>
      </c>
      <c r="P4" s="40" t="s">
        <v>1724</v>
      </c>
      <c r="Q4" s="40" t="s">
        <v>1683</v>
      </c>
      <c r="R4" s="40" t="s">
        <v>701</v>
      </c>
      <c r="S4" s="40" t="s">
        <v>803</v>
      </c>
      <c r="T4" s="40" t="s">
        <v>1</v>
      </c>
      <c r="U4" s="40" t="s">
        <v>2007</v>
      </c>
      <c r="V4" s="40" t="s">
        <v>2185</v>
      </c>
      <c r="W4" s="40"/>
      <c r="X4" s="40" t="s">
        <v>1702</v>
      </c>
      <c r="Y4" s="120" t="s">
        <v>2204</v>
      </c>
      <c r="Z4" s="88"/>
      <c r="AA4" s="40"/>
      <c r="AB4" s="40"/>
    </row>
    <row r="5" spans="1:28" s="44" customFormat="1">
      <c r="A5" s="40" t="s">
        <v>2008</v>
      </c>
      <c r="B5" s="40" t="s">
        <v>2206</v>
      </c>
      <c r="C5" s="40" t="s">
        <v>17</v>
      </c>
      <c r="D5" s="40" t="s">
        <v>2009</v>
      </c>
      <c r="E5" s="42" t="s">
        <v>2186</v>
      </c>
      <c r="F5" s="52" t="s">
        <v>1492</v>
      </c>
      <c r="G5" s="40" t="s">
        <v>3</v>
      </c>
      <c r="H5" s="40">
        <v>800</v>
      </c>
      <c r="I5" s="40">
        <v>1</v>
      </c>
      <c r="J5" s="40" t="s">
        <v>3</v>
      </c>
      <c r="K5" s="40" t="s">
        <v>3</v>
      </c>
      <c r="L5" s="40" t="s">
        <v>3</v>
      </c>
      <c r="M5" s="40" t="s">
        <v>2114</v>
      </c>
      <c r="N5" s="40">
        <v>39832</v>
      </c>
      <c r="O5" s="40" t="s">
        <v>2209</v>
      </c>
      <c r="P5" s="40" t="s">
        <v>1724</v>
      </c>
      <c r="Q5" s="40" t="s">
        <v>1683</v>
      </c>
      <c r="R5" s="40" t="s">
        <v>701</v>
      </c>
      <c r="S5" s="40" t="s">
        <v>803</v>
      </c>
      <c r="T5" s="40" t="s">
        <v>1</v>
      </c>
      <c r="U5" s="40" t="s">
        <v>2011</v>
      </c>
      <c r="V5" s="40" t="s">
        <v>2012</v>
      </c>
      <c r="W5" s="40"/>
      <c r="X5" s="40" t="s">
        <v>1702</v>
      </c>
      <c r="Y5" s="120" t="s">
        <v>2204</v>
      </c>
      <c r="Z5" s="88"/>
      <c r="AA5" s="40"/>
      <c r="AB5" s="40"/>
    </row>
    <row r="6" spans="1:28" s="44" customFormat="1">
      <c r="A6" s="40" t="s">
        <v>2013</v>
      </c>
      <c r="B6" s="40" t="s">
        <v>2206</v>
      </c>
      <c r="C6" s="40" t="s">
        <v>17</v>
      </c>
      <c r="D6" s="40" t="s">
        <v>2009</v>
      </c>
      <c r="E6" s="42" t="s">
        <v>2010</v>
      </c>
      <c r="F6" s="52" t="s">
        <v>1492</v>
      </c>
      <c r="G6" s="40" t="s">
        <v>3</v>
      </c>
      <c r="H6" s="40">
        <v>800</v>
      </c>
      <c r="I6" s="40">
        <v>1</v>
      </c>
      <c r="J6" s="40" t="s">
        <v>3</v>
      </c>
      <c r="K6" s="40" t="s">
        <v>3</v>
      </c>
      <c r="L6" s="40" t="s">
        <v>3</v>
      </c>
      <c r="M6" s="40" t="s">
        <v>2114</v>
      </c>
      <c r="N6" s="40">
        <v>39832</v>
      </c>
      <c r="O6" s="40" t="s">
        <v>2209</v>
      </c>
      <c r="P6" s="40" t="s">
        <v>1727</v>
      </c>
      <c r="Q6" s="40" t="s">
        <v>1683</v>
      </c>
      <c r="R6" s="40" t="s">
        <v>701</v>
      </c>
      <c r="S6" s="40" t="s">
        <v>803</v>
      </c>
      <c r="T6" s="40" t="s">
        <v>1</v>
      </c>
      <c r="U6" s="40" t="s">
        <v>2011</v>
      </c>
      <c r="V6" s="40" t="s">
        <v>2014</v>
      </c>
      <c r="W6" s="40"/>
      <c r="X6" s="40" t="s">
        <v>1702</v>
      </c>
      <c r="Y6" s="120" t="s">
        <v>2204</v>
      </c>
      <c r="Z6" s="88"/>
      <c r="AA6" s="40"/>
      <c r="AB6" s="40"/>
    </row>
    <row r="7" spans="1:28" s="44" customFormat="1">
      <c r="A7" s="40" t="s">
        <v>2015</v>
      </c>
      <c r="B7" s="40" t="s">
        <v>2206</v>
      </c>
      <c r="C7" s="40" t="s">
        <v>14</v>
      </c>
      <c r="D7" s="40" t="s">
        <v>2016</v>
      </c>
      <c r="E7" s="42" t="s">
        <v>2017</v>
      </c>
      <c r="F7" s="52" t="s">
        <v>1492</v>
      </c>
      <c r="G7" s="40" t="s">
        <v>3</v>
      </c>
      <c r="H7" s="40">
        <v>800</v>
      </c>
      <c r="I7" s="40">
        <v>1</v>
      </c>
      <c r="J7" s="40" t="s">
        <v>3</v>
      </c>
      <c r="K7" s="40" t="s">
        <v>3</v>
      </c>
      <c r="L7" s="40" t="s">
        <v>3</v>
      </c>
      <c r="M7" s="40" t="s">
        <v>2114</v>
      </c>
      <c r="N7" s="40">
        <v>5399</v>
      </c>
      <c r="O7" s="40" t="s">
        <v>2209</v>
      </c>
      <c r="P7" s="40" t="s">
        <v>1724</v>
      </c>
      <c r="Q7" s="40" t="s">
        <v>1683</v>
      </c>
      <c r="R7" s="40" t="s">
        <v>701</v>
      </c>
      <c r="S7" s="40" t="s">
        <v>803</v>
      </c>
      <c r="T7" s="40" t="s">
        <v>1</v>
      </c>
      <c r="U7" s="40" t="s">
        <v>2018</v>
      </c>
      <c r="V7" s="40" t="s">
        <v>2019</v>
      </c>
      <c r="W7" s="40"/>
      <c r="X7" s="40" t="s">
        <v>1702</v>
      </c>
      <c r="Y7" s="120" t="s">
        <v>2204</v>
      </c>
      <c r="Z7" s="88"/>
      <c r="AA7" s="40"/>
      <c r="AB7" s="40"/>
    </row>
    <row r="8" spans="1:28" s="44" customFormat="1">
      <c r="A8" s="40" t="s">
        <v>2020</v>
      </c>
      <c r="B8" s="40" t="s">
        <v>2206</v>
      </c>
      <c r="C8" s="40" t="s">
        <v>4</v>
      </c>
      <c r="D8" s="40" t="s">
        <v>2021</v>
      </c>
      <c r="E8" s="42" t="s">
        <v>2022</v>
      </c>
      <c r="F8" s="52" t="s">
        <v>1492</v>
      </c>
      <c r="G8" s="40" t="s">
        <v>3</v>
      </c>
      <c r="H8" s="40">
        <v>800</v>
      </c>
      <c r="I8" s="40">
        <v>1</v>
      </c>
      <c r="J8" s="40" t="s">
        <v>3</v>
      </c>
      <c r="K8" s="40" t="s">
        <v>3</v>
      </c>
      <c r="L8" s="40" t="s">
        <v>3</v>
      </c>
      <c r="M8" s="40" t="s">
        <v>2114</v>
      </c>
      <c r="N8" s="40">
        <v>2856</v>
      </c>
      <c r="O8" s="40" t="s">
        <v>2209</v>
      </c>
      <c r="P8" s="40" t="s">
        <v>1724</v>
      </c>
      <c r="Q8" s="40" t="s">
        <v>1683</v>
      </c>
      <c r="R8" s="40" t="s">
        <v>701</v>
      </c>
      <c r="S8" s="40" t="s">
        <v>803</v>
      </c>
      <c r="T8" s="40" t="s">
        <v>1</v>
      </c>
      <c r="U8" s="40" t="s">
        <v>2023</v>
      </c>
      <c r="V8" s="40" t="s">
        <v>2024</v>
      </c>
      <c r="W8" s="40"/>
      <c r="X8" s="40" t="s">
        <v>1702</v>
      </c>
      <c r="Y8" s="120" t="s">
        <v>2204</v>
      </c>
      <c r="Z8" s="88"/>
      <c r="AA8" s="40"/>
      <c r="AB8" s="40"/>
    </row>
    <row r="9" spans="1:28" s="44" customFormat="1">
      <c r="A9" s="40" t="s">
        <v>2025</v>
      </c>
      <c r="B9" s="40" t="s">
        <v>2206</v>
      </c>
      <c r="C9" s="40" t="s">
        <v>120</v>
      </c>
      <c r="D9" s="40" t="s">
        <v>124</v>
      </c>
      <c r="E9" s="42" t="s">
        <v>2026</v>
      </c>
      <c r="F9" s="52" t="s">
        <v>1492</v>
      </c>
      <c r="G9" s="40" t="s">
        <v>3</v>
      </c>
      <c r="H9" s="40">
        <v>800</v>
      </c>
      <c r="I9" s="40">
        <v>1</v>
      </c>
      <c r="J9" s="40" t="s">
        <v>3</v>
      </c>
      <c r="K9" s="40" t="s">
        <v>1</v>
      </c>
      <c r="L9" s="40" t="s">
        <v>1</v>
      </c>
      <c r="M9" s="40" t="s">
        <v>2114</v>
      </c>
      <c r="N9" s="40">
        <v>356177</v>
      </c>
      <c r="O9" s="40" t="s">
        <v>2209</v>
      </c>
      <c r="P9" s="40" t="s">
        <v>1724</v>
      </c>
      <c r="Q9" s="40" t="s">
        <v>1683</v>
      </c>
      <c r="R9" s="40" t="s">
        <v>701</v>
      </c>
      <c r="S9" s="40" t="s">
        <v>803</v>
      </c>
      <c r="T9" s="40" t="s">
        <v>1</v>
      </c>
      <c r="U9" s="40" t="s">
        <v>2027</v>
      </c>
      <c r="V9" s="40" t="s">
        <v>2028</v>
      </c>
      <c r="W9" s="40"/>
      <c r="X9" s="40" t="s">
        <v>1702</v>
      </c>
      <c r="Y9" s="120" t="s">
        <v>2204</v>
      </c>
      <c r="Z9" s="88"/>
      <c r="AA9" s="40"/>
      <c r="AB9" s="40"/>
    </row>
    <row r="10" spans="1:28" s="44" customFormat="1">
      <c r="A10" s="40" t="s">
        <v>2029</v>
      </c>
      <c r="B10" s="40" t="s">
        <v>2206</v>
      </c>
      <c r="C10" s="40" t="s">
        <v>8</v>
      </c>
      <c r="D10" s="40" t="s">
        <v>9</v>
      </c>
      <c r="E10" s="42" t="s">
        <v>2030</v>
      </c>
      <c r="F10" s="52" t="s">
        <v>1492</v>
      </c>
      <c r="G10" s="40" t="s">
        <v>3</v>
      </c>
      <c r="H10" s="40">
        <v>800</v>
      </c>
      <c r="I10" s="40">
        <v>1</v>
      </c>
      <c r="J10" s="40" t="s">
        <v>1</v>
      </c>
      <c r="K10" s="40" t="s">
        <v>1</v>
      </c>
      <c r="L10" s="40" t="s">
        <v>1</v>
      </c>
      <c r="M10" s="40" t="s">
        <v>102</v>
      </c>
      <c r="N10" s="40">
        <v>181617</v>
      </c>
      <c r="O10" s="40" t="s">
        <v>2209</v>
      </c>
      <c r="P10" s="40" t="s">
        <v>1724</v>
      </c>
      <c r="Q10" s="40" t="s">
        <v>1683</v>
      </c>
      <c r="R10" s="40" t="s">
        <v>701</v>
      </c>
      <c r="S10" s="40" t="s">
        <v>803</v>
      </c>
      <c r="T10" s="40" t="s">
        <v>1</v>
      </c>
      <c r="U10" s="40" t="s">
        <v>2031</v>
      </c>
      <c r="V10" s="40" t="s">
        <v>2187</v>
      </c>
      <c r="W10" s="40"/>
      <c r="X10" s="40" t="s">
        <v>1702</v>
      </c>
      <c r="Y10" s="120" t="s">
        <v>2204</v>
      </c>
      <c r="Z10" s="88"/>
      <c r="AA10" s="40"/>
      <c r="AB10" s="40"/>
    </row>
    <row r="11" spans="1:28" s="44" customFormat="1">
      <c r="A11" s="40" t="s">
        <v>2032</v>
      </c>
      <c r="B11" s="40" t="s">
        <v>2206</v>
      </c>
      <c r="C11" s="40" t="s">
        <v>8</v>
      </c>
      <c r="D11" s="40" t="s">
        <v>377</v>
      </c>
      <c r="E11" s="42" t="s">
        <v>2033</v>
      </c>
      <c r="F11" s="52" t="s">
        <v>1492</v>
      </c>
      <c r="G11" s="40" t="s">
        <v>3</v>
      </c>
      <c r="H11" s="40">
        <v>800</v>
      </c>
      <c r="I11" s="40">
        <v>1</v>
      </c>
      <c r="J11" s="40" t="s">
        <v>1</v>
      </c>
      <c r="K11" s="40" t="s">
        <v>1</v>
      </c>
      <c r="L11" s="40" t="s">
        <v>1</v>
      </c>
      <c r="M11" s="40" t="s">
        <v>102</v>
      </c>
      <c r="N11" s="40">
        <v>112697</v>
      </c>
      <c r="O11" s="40" t="s">
        <v>2209</v>
      </c>
      <c r="P11" s="40" t="s">
        <v>1724</v>
      </c>
      <c r="Q11" s="40" t="s">
        <v>1683</v>
      </c>
      <c r="R11" s="40" t="s">
        <v>701</v>
      </c>
      <c r="S11" s="40" t="s">
        <v>803</v>
      </c>
      <c r="T11" s="40" t="s">
        <v>1</v>
      </c>
      <c r="U11" s="40" t="s">
        <v>379</v>
      </c>
      <c r="V11" s="40" t="s">
        <v>2188</v>
      </c>
      <c r="W11" s="40"/>
      <c r="X11" s="40" t="s">
        <v>1702</v>
      </c>
      <c r="Y11" s="120" t="s">
        <v>2204</v>
      </c>
      <c r="Z11" s="88"/>
      <c r="AA11" s="40"/>
      <c r="AB11" s="40"/>
    </row>
    <row r="12" spans="1:28" s="44" customFormat="1">
      <c r="A12" s="40" t="s">
        <v>603</v>
      </c>
      <c r="B12" s="40" t="s">
        <v>2206</v>
      </c>
      <c r="C12" s="40" t="s">
        <v>8</v>
      </c>
      <c r="D12" s="40" t="s">
        <v>61</v>
      </c>
      <c r="E12" s="42" t="s">
        <v>604</v>
      </c>
      <c r="F12" s="52" t="s">
        <v>1492</v>
      </c>
      <c r="G12" s="40" t="s">
        <v>3</v>
      </c>
      <c r="H12" s="40">
        <v>800</v>
      </c>
      <c r="I12" s="40">
        <v>1</v>
      </c>
      <c r="J12" s="40" t="s">
        <v>3</v>
      </c>
      <c r="K12" s="40" t="s">
        <v>3</v>
      </c>
      <c r="L12" s="40" t="s">
        <v>1</v>
      </c>
      <c r="M12" s="40" t="s">
        <v>2114</v>
      </c>
      <c r="N12" s="40">
        <v>234472</v>
      </c>
      <c r="O12" s="40" t="s">
        <v>2209</v>
      </c>
      <c r="P12" s="40" t="s">
        <v>1724</v>
      </c>
      <c r="Q12" s="40" t="s">
        <v>1683</v>
      </c>
      <c r="R12" s="40" t="s">
        <v>701</v>
      </c>
      <c r="S12" s="40" t="s">
        <v>803</v>
      </c>
      <c r="T12" s="40" t="s">
        <v>1</v>
      </c>
      <c r="U12" s="40" t="s">
        <v>63</v>
      </c>
      <c r="V12" s="40" t="s">
        <v>1588</v>
      </c>
      <c r="W12" s="40"/>
      <c r="X12" s="40" t="s">
        <v>1702</v>
      </c>
      <c r="Y12" s="120" t="s">
        <v>2204</v>
      </c>
      <c r="Z12" s="88"/>
      <c r="AA12" s="40"/>
      <c r="AB12" s="40"/>
    </row>
    <row r="13" spans="1:28" s="44" customFormat="1">
      <c r="A13" s="40" t="s">
        <v>605</v>
      </c>
      <c r="B13" s="40" t="s">
        <v>2206</v>
      </c>
      <c r="C13" s="40" t="s">
        <v>8</v>
      </c>
      <c r="D13" s="40" t="s">
        <v>61</v>
      </c>
      <c r="E13" s="42" t="s">
        <v>606</v>
      </c>
      <c r="F13" s="52" t="s">
        <v>1492</v>
      </c>
      <c r="G13" s="40" t="s">
        <v>3</v>
      </c>
      <c r="H13" s="40">
        <v>800</v>
      </c>
      <c r="I13" s="40">
        <v>1</v>
      </c>
      <c r="J13" s="40" t="s">
        <v>3</v>
      </c>
      <c r="K13" s="40" t="s">
        <v>3</v>
      </c>
      <c r="L13" s="40" t="s">
        <v>1</v>
      </c>
      <c r="M13" s="40" t="s">
        <v>2114</v>
      </c>
      <c r="N13" s="40">
        <v>234472</v>
      </c>
      <c r="O13" s="40" t="s">
        <v>2209</v>
      </c>
      <c r="P13" s="40" t="s">
        <v>1724</v>
      </c>
      <c r="Q13" s="40" t="s">
        <v>1683</v>
      </c>
      <c r="R13" s="40" t="s">
        <v>701</v>
      </c>
      <c r="S13" s="40" t="s">
        <v>803</v>
      </c>
      <c r="T13" s="40" t="s">
        <v>1</v>
      </c>
      <c r="U13" s="40" t="s">
        <v>63</v>
      </c>
      <c r="V13" s="40" t="s">
        <v>1589</v>
      </c>
      <c r="W13" s="40"/>
      <c r="X13" s="40" t="s">
        <v>1702</v>
      </c>
      <c r="Y13" s="120" t="s">
        <v>2204</v>
      </c>
      <c r="Z13" s="88"/>
      <c r="AA13" s="40"/>
      <c r="AB13" s="40"/>
    </row>
    <row r="14" spans="1:28" s="44" customFormat="1">
      <c r="A14" s="40" t="s">
        <v>607</v>
      </c>
      <c r="B14" s="40" t="s">
        <v>2206</v>
      </c>
      <c r="C14" s="40" t="s">
        <v>8</v>
      </c>
      <c r="D14" s="40" t="s">
        <v>608</v>
      </c>
      <c r="E14" s="42" t="s">
        <v>801</v>
      </c>
      <c r="F14" s="52" t="s">
        <v>1492</v>
      </c>
      <c r="G14" s="40" t="s">
        <v>3</v>
      </c>
      <c r="H14" s="40">
        <v>800</v>
      </c>
      <c r="I14" s="40">
        <v>1</v>
      </c>
      <c r="J14" s="40" t="s">
        <v>1</v>
      </c>
      <c r="K14" s="40" t="s">
        <v>1</v>
      </c>
      <c r="L14" s="40" t="s">
        <v>1</v>
      </c>
      <c r="M14" s="40" t="s">
        <v>102</v>
      </c>
      <c r="N14" s="40">
        <v>125063</v>
      </c>
      <c r="O14" s="40" t="s">
        <v>2209</v>
      </c>
      <c r="P14" s="40" t="s">
        <v>1724</v>
      </c>
      <c r="Q14" s="40" t="s">
        <v>1683</v>
      </c>
      <c r="R14" s="40" t="s">
        <v>701</v>
      </c>
      <c r="S14" s="40" t="s">
        <v>803</v>
      </c>
      <c r="T14" s="40" t="s">
        <v>1</v>
      </c>
      <c r="U14" s="40" t="s">
        <v>609</v>
      </c>
      <c r="V14" s="40" t="s">
        <v>1590</v>
      </c>
      <c r="W14" s="40"/>
      <c r="X14" s="40" t="s">
        <v>1702</v>
      </c>
      <c r="Y14" s="120" t="s">
        <v>2204</v>
      </c>
      <c r="Z14" s="88"/>
      <c r="AA14" s="40"/>
      <c r="AB14" s="40"/>
    </row>
    <row r="15" spans="1:28" s="44" customFormat="1">
      <c r="A15" s="40" t="s">
        <v>610</v>
      </c>
      <c r="B15" s="40" t="s">
        <v>2206</v>
      </c>
      <c r="C15" s="40" t="s">
        <v>8</v>
      </c>
      <c r="D15" s="40" t="s">
        <v>608</v>
      </c>
      <c r="E15" s="42" t="s">
        <v>611</v>
      </c>
      <c r="F15" s="52" t="s">
        <v>1492</v>
      </c>
      <c r="G15" s="40" t="s">
        <v>3</v>
      </c>
      <c r="H15" s="40">
        <v>800</v>
      </c>
      <c r="I15" s="40">
        <v>1</v>
      </c>
      <c r="J15" s="40" t="s">
        <v>1</v>
      </c>
      <c r="K15" s="40" t="s">
        <v>1</v>
      </c>
      <c r="L15" s="40" t="s">
        <v>1</v>
      </c>
      <c r="M15" s="40" t="s">
        <v>102</v>
      </c>
      <c r="N15" s="40">
        <v>125063</v>
      </c>
      <c r="O15" s="40" t="s">
        <v>2209</v>
      </c>
      <c r="P15" s="40" t="s">
        <v>1724</v>
      </c>
      <c r="Q15" s="40" t="s">
        <v>1683</v>
      </c>
      <c r="R15" s="40" t="s">
        <v>701</v>
      </c>
      <c r="S15" s="40" t="s">
        <v>803</v>
      </c>
      <c r="T15" s="40" t="s">
        <v>1</v>
      </c>
      <c r="U15" s="40" t="s">
        <v>609</v>
      </c>
      <c r="V15" s="40" t="s">
        <v>1591</v>
      </c>
      <c r="W15" s="40"/>
      <c r="X15" s="40" t="s">
        <v>1702</v>
      </c>
      <c r="Y15" s="120" t="s">
        <v>2204</v>
      </c>
      <c r="Z15" s="88"/>
      <c r="AA15" s="40"/>
      <c r="AB15" s="40"/>
    </row>
    <row r="16" spans="1:28" s="44" customFormat="1">
      <c r="A16" s="40" t="s">
        <v>615</v>
      </c>
      <c r="B16" s="40" t="s">
        <v>2206</v>
      </c>
      <c r="C16" s="40" t="s">
        <v>23</v>
      </c>
      <c r="D16" s="40" t="s">
        <v>616</v>
      </c>
      <c r="E16" s="42" t="s">
        <v>1793</v>
      </c>
      <c r="F16" s="52" t="s">
        <v>1492</v>
      </c>
      <c r="G16" s="40" t="s">
        <v>3</v>
      </c>
      <c r="H16" s="40">
        <v>800</v>
      </c>
      <c r="I16" s="40">
        <v>1</v>
      </c>
      <c r="J16" s="40" t="s">
        <v>3</v>
      </c>
      <c r="K16" s="40" t="s">
        <v>3</v>
      </c>
      <c r="L16" s="40" t="s">
        <v>3</v>
      </c>
      <c r="M16" s="40" t="s">
        <v>2114</v>
      </c>
      <c r="N16" s="40">
        <v>3935</v>
      </c>
      <c r="O16" s="40" t="s">
        <v>2209</v>
      </c>
      <c r="P16" s="40" t="s">
        <v>1724</v>
      </c>
      <c r="Q16" s="40" t="s">
        <v>1683</v>
      </c>
      <c r="R16" s="40" t="s">
        <v>701</v>
      </c>
      <c r="S16" s="40" t="s">
        <v>803</v>
      </c>
      <c r="T16" s="40" t="s">
        <v>1</v>
      </c>
      <c r="U16" s="40" t="s">
        <v>617</v>
      </c>
      <c r="V16" s="40" t="s">
        <v>2189</v>
      </c>
      <c r="W16" s="40"/>
      <c r="X16" s="40" t="s">
        <v>1702</v>
      </c>
      <c r="Y16" s="120" t="s">
        <v>2204</v>
      </c>
      <c r="Z16" s="88"/>
      <c r="AA16" s="40"/>
      <c r="AB16" s="40"/>
    </row>
    <row r="17" spans="1:28" s="44" customFormat="1">
      <c r="A17" s="40" t="s">
        <v>618</v>
      </c>
      <c r="B17" s="40" t="s">
        <v>2206</v>
      </c>
      <c r="C17" s="40" t="s">
        <v>39</v>
      </c>
      <c r="D17" s="40" t="s">
        <v>480</v>
      </c>
      <c r="E17" s="42" t="s">
        <v>619</v>
      </c>
      <c r="F17" s="52" t="s">
        <v>1492</v>
      </c>
      <c r="G17" s="40" t="s">
        <v>3</v>
      </c>
      <c r="H17" s="40">
        <v>800</v>
      </c>
      <c r="I17" s="40">
        <v>1</v>
      </c>
      <c r="J17" s="40" t="s">
        <v>3</v>
      </c>
      <c r="K17" s="40" t="s">
        <v>3</v>
      </c>
      <c r="L17" s="40" t="s">
        <v>3</v>
      </c>
      <c r="M17" s="40" t="s">
        <v>2114</v>
      </c>
      <c r="N17" s="40">
        <v>126049</v>
      </c>
      <c r="O17" s="40" t="s">
        <v>2209</v>
      </c>
      <c r="P17" s="40" t="s">
        <v>1724</v>
      </c>
      <c r="Q17" s="40" t="s">
        <v>1683</v>
      </c>
      <c r="R17" s="40" t="s">
        <v>701</v>
      </c>
      <c r="S17" s="40" t="s">
        <v>803</v>
      </c>
      <c r="T17" s="40" t="s">
        <v>1</v>
      </c>
      <c r="U17" s="40" t="s">
        <v>620</v>
      </c>
      <c r="V17" s="40" t="s">
        <v>2190</v>
      </c>
      <c r="W17" s="40"/>
      <c r="X17" s="40" t="s">
        <v>1702</v>
      </c>
      <c r="Y17" s="120" t="s">
        <v>2204</v>
      </c>
      <c r="Z17" s="88"/>
      <c r="AA17" s="40"/>
      <c r="AB17" s="40"/>
    </row>
    <row r="18" spans="1:28" s="44" customFormat="1">
      <c r="A18" s="40" t="s">
        <v>621</v>
      </c>
      <c r="B18" s="40" t="s">
        <v>2206</v>
      </c>
      <c r="C18" s="40" t="s">
        <v>186</v>
      </c>
      <c r="D18" s="40" t="s">
        <v>189</v>
      </c>
      <c r="E18" s="42" t="s">
        <v>622</v>
      </c>
      <c r="F18" s="52" t="s">
        <v>1492</v>
      </c>
      <c r="G18" s="40" t="s">
        <v>3</v>
      </c>
      <c r="H18" s="40">
        <v>800</v>
      </c>
      <c r="I18" s="40">
        <v>1</v>
      </c>
      <c r="J18" s="40" t="s">
        <v>1</v>
      </c>
      <c r="K18" s="40" t="s">
        <v>1</v>
      </c>
      <c r="L18" s="40" t="s">
        <v>1</v>
      </c>
      <c r="M18" s="40" t="s">
        <v>101</v>
      </c>
      <c r="N18" s="40">
        <v>248574</v>
      </c>
      <c r="O18" s="40" t="s">
        <v>2209</v>
      </c>
      <c r="P18" s="40" t="s">
        <v>1724</v>
      </c>
      <c r="Q18" s="40" t="s">
        <v>1683</v>
      </c>
      <c r="R18" s="40" t="s">
        <v>701</v>
      </c>
      <c r="S18" s="40" t="s">
        <v>803</v>
      </c>
      <c r="T18" s="40" t="s">
        <v>1</v>
      </c>
      <c r="U18" s="40" t="s">
        <v>623</v>
      </c>
      <c r="V18" s="40" t="s">
        <v>1592</v>
      </c>
      <c r="W18" s="40"/>
      <c r="X18" s="40" t="s">
        <v>1702</v>
      </c>
      <c r="Y18" s="120" t="s">
        <v>2204</v>
      </c>
      <c r="Z18" s="88"/>
      <c r="AA18" s="40"/>
      <c r="AB18" s="40"/>
    </row>
    <row r="19" spans="1:28" s="44" customFormat="1">
      <c r="A19" s="40" t="s">
        <v>624</v>
      </c>
      <c r="B19" s="40" t="s">
        <v>2206</v>
      </c>
      <c r="C19" s="40" t="s">
        <v>8</v>
      </c>
      <c r="D19" s="40" t="s">
        <v>165</v>
      </c>
      <c r="E19" s="42" t="s">
        <v>625</v>
      </c>
      <c r="F19" s="52" t="s">
        <v>1492</v>
      </c>
      <c r="G19" s="40" t="s">
        <v>3</v>
      </c>
      <c r="H19" s="40">
        <v>800</v>
      </c>
      <c r="I19" s="40">
        <v>1</v>
      </c>
      <c r="J19" s="40" t="s">
        <v>1</v>
      </c>
      <c r="K19" s="40" t="s">
        <v>1</v>
      </c>
      <c r="L19" s="40" t="s">
        <v>1</v>
      </c>
      <c r="M19" s="40" t="s">
        <v>102</v>
      </c>
      <c r="N19" s="40">
        <v>186347</v>
      </c>
      <c r="O19" s="40" t="s">
        <v>2209</v>
      </c>
      <c r="P19" s="40" t="s">
        <v>1724</v>
      </c>
      <c r="Q19" s="40" t="s">
        <v>1683</v>
      </c>
      <c r="R19" s="40" t="s">
        <v>701</v>
      </c>
      <c r="S19" s="40" t="s">
        <v>803</v>
      </c>
      <c r="T19" s="40" t="s">
        <v>1</v>
      </c>
      <c r="U19" s="40" t="s">
        <v>332</v>
      </c>
      <c r="V19" s="40" t="s">
        <v>1593</v>
      </c>
      <c r="W19" s="40"/>
      <c r="X19" s="40" t="s">
        <v>1702</v>
      </c>
      <c r="Y19" s="120" t="s">
        <v>2204</v>
      </c>
      <c r="Z19" s="88"/>
      <c r="AA19" s="40"/>
      <c r="AB19" s="40"/>
    </row>
    <row r="20" spans="1:28" s="44" customFormat="1">
      <c r="A20" s="40" t="s">
        <v>626</v>
      </c>
      <c r="B20" s="40" t="s">
        <v>2206</v>
      </c>
      <c r="C20" s="40" t="s">
        <v>120</v>
      </c>
      <c r="D20" s="40" t="s">
        <v>135</v>
      </c>
      <c r="E20" s="42" t="s">
        <v>627</v>
      </c>
      <c r="F20" s="52" t="s">
        <v>1492</v>
      </c>
      <c r="G20" s="40" t="s">
        <v>3</v>
      </c>
      <c r="H20" s="40">
        <v>800</v>
      </c>
      <c r="I20" s="40">
        <v>1</v>
      </c>
      <c r="J20" s="40" t="s">
        <v>3</v>
      </c>
      <c r="K20" s="40" t="s">
        <v>3</v>
      </c>
      <c r="L20" s="40" t="s">
        <v>3</v>
      </c>
      <c r="M20" s="40" t="s">
        <v>2114</v>
      </c>
      <c r="N20" s="40">
        <v>98757</v>
      </c>
      <c r="O20" s="40" t="s">
        <v>2209</v>
      </c>
      <c r="P20" s="40" t="s">
        <v>1724</v>
      </c>
      <c r="Q20" s="40" t="s">
        <v>1683</v>
      </c>
      <c r="R20" s="40" t="s">
        <v>701</v>
      </c>
      <c r="S20" s="40" t="s">
        <v>803</v>
      </c>
      <c r="T20" s="40" t="s">
        <v>1</v>
      </c>
      <c r="U20" s="40" t="s">
        <v>137</v>
      </c>
      <c r="V20" s="40" t="s">
        <v>1594</v>
      </c>
      <c r="W20" s="40"/>
      <c r="X20" s="40" t="s">
        <v>1702</v>
      </c>
      <c r="Y20" s="120" t="s">
        <v>2204</v>
      </c>
      <c r="Z20" s="88"/>
      <c r="AA20" s="40"/>
      <c r="AB20" s="40"/>
    </row>
    <row r="21" spans="1:28" s="44" customFormat="1">
      <c r="A21" s="40" t="s">
        <v>628</v>
      </c>
      <c r="B21" s="40" t="s">
        <v>2206</v>
      </c>
      <c r="C21" s="40" t="s">
        <v>120</v>
      </c>
      <c r="D21" s="40" t="s">
        <v>476</v>
      </c>
      <c r="E21" s="42" t="s">
        <v>629</v>
      </c>
      <c r="F21" s="52" t="s">
        <v>1492</v>
      </c>
      <c r="G21" s="40" t="s">
        <v>3</v>
      </c>
      <c r="H21" s="40">
        <v>800</v>
      </c>
      <c r="I21" s="40">
        <v>1</v>
      </c>
      <c r="J21" s="40" t="s">
        <v>3</v>
      </c>
      <c r="K21" s="40" t="s">
        <v>3</v>
      </c>
      <c r="L21" s="40" t="s">
        <v>3</v>
      </c>
      <c r="M21" s="40" t="s">
        <v>2114</v>
      </c>
      <c r="N21" s="40">
        <v>75802</v>
      </c>
      <c r="O21" s="40" t="s">
        <v>2209</v>
      </c>
      <c r="P21" s="40" t="s">
        <v>1724</v>
      </c>
      <c r="Q21" s="40" t="s">
        <v>1683</v>
      </c>
      <c r="R21" s="40" t="s">
        <v>701</v>
      </c>
      <c r="S21" s="40" t="s">
        <v>803</v>
      </c>
      <c r="T21" s="40" t="s">
        <v>1</v>
      </c>
      <c r="U21" s="40" t="s">
        <v>478</v>
      </c>
      <c r="V21" s="40" t="s">
        <v>1595</v>
      </c>
      <c r="W21" s="40"/>
      <c r="X21" s="40" t="s">
        <v>1702</v>
      </c>
      <c r="Y21" s="120" t="s">
        <v>2204</v>
      </c>
      <c r="Z21" s="88"/>
      <c r="AA21" s="40"/>
      <c r="AB21" s="40"/>
    </row>
    <row r="22" spans="1:28" s="44" customFormat="1">
      <c r="A22" s="40" t="s">
        <v>630</v>
      </c>
      <c r="B22" s="40" t="s">
        <v>2206</v>
      </c>
      <c r="C22" s="40" t="s">
        <v>4</v>
      </c>
      <c r="D22" s="40" t="s">
        <v>631</v>
      </c>
      <c r="E22" s="42" t="s">
        <v>771</v>
      </c>
      <c r="F22" s="52" t="s">
        <v>1492</v>
      </c>
      <c r="G22" s="40" t="s">
        <v>3</v>
      </c>
      <c r="H22" s="40">
        <v>800</v>
      </c>
      <c r="I22" s="40">
        <v>1</v>
      </c>
      <c r="J22" s="40" t="s">
        <v>3</v>
      </c>
      <c r="K22" s="40" t="s">
        <v>3</v>
      </c>
      <c r="L22" s="40" t="s">
        <v>3</v>
      </c>
      <c r="M22" s="40" t="s">
        <v>2114</v>
      </c>
      <c r="N22" s="40">
        <v>25958</v>
      </c>
      <c r="O22" s="40" t="s">
        <v>2209</v>
      </c>
      <c r="P22" s="40" t="s">
        <v>1724</v>
      </c>
      <c r="Q22" s="40" t="s">
        <v>1683</v>
      </c>
      <c r="R22" s="40" t="s">
        <v>701</v>
      </c>
      <c r="S22" s="40" t="s">
        <v>803</v>
      </c>
      <c r="T22" s="40" t="s">
        <v>1</v>
      </c>
      <c r="U22" s="40" t="s">
        <v>632</v>
      </c>
      <c r="V22" s="40" t="s">
        <v>1596</v>
      </c>
      <c r="W22" s="40"/>
      <c r="X22" s="40" t="s">
        <v>1702</v>
      </c>
      <c r="Y22" s="120" t="s">
        <v>2204</v>
      </c>
      <c r="Z22" s="88"/>
      <c r="AA22" s="40"/>
      <c r="AB22" s="40"/>
    </row>
    <row r="23" spans="1:28" s="44" customFormat="1">
      <c r="A23" s="40" t="s">
        <v>633</v>
      </c>
      <c r="B23" s="40" t="s">
        <v>2206</v>
      </c>
      <c r="C23" s="40" t="s">
        <v>8</v>
      </c>
      <c r="D23" s="40" t="s">
        <v>634</v>
      </c>
      <c r="E23" s="42" t="s">
        <v>1794</v>
      </c>
      <c r="F23" s="52" t="s">
        <v>1492</v>
      </c>
      <c r="G23" s="40" t="s">
        <v>3</v>
      </c>
      <c r="H23" s="40">
        <v>800</v>
      </c>
      <c r="I23" s="40">
        <v>1</v>
      </c>
      <c r="J23" s="40" t="s">
        <v>1</v>
      </c>
      <c r="K23" s="40" t="s">
        <v>1</v>
      </c>
      <c r="L23" s="40" t="s">
        <v>1</v>
      </c>
      <c r="M23" s="40" t="s">
        <v>102</v>
      </c>
      <c r="N23" s="40">
        <v>95036</v>
      </c>
      <c r="O23" s="40" t="s">
        <v>2209</v>
      </c>
      <c r="P23" s="40" t="s">
        <v>1724</v>
      </c>
      <c r="Q23" s="40" t="s">
        <v>1683</v>
      </c>
      <c r="R23" s="40" t="s">
        <v>701</v>
      </c>
      <c r="S23" s="40" t="s">
        <v>803</v>
      </c>
      <c r="T23" s="40" t="s">
        <v>1</v>
      </c>
      <c r="U23" s="40" t="s">
        <v>635</v>
      </c>
      <c r="V23" s="40" t="s">
        <v>1597</v>
      </c>
      <c r="W23" s="40"/>
      <c r="X23" s="40" t="s">
        <v>1702</v>
      </c>
      <c r="Y23" s="120" t="s">
        <v>2204</v>
      </c>
      <c r="Z23" s="88"/>
      <c r="AA23" s="40"/>
      <c r="AB23" s="40"/>
    </row>
    <row r="24" spans="1:28" s="44" customFormat="1">
      <c r="A24" s="40" t="s">
        <v>636</v>
      </c>
      <c r="B24" s="40" t="s">
        <v>2206</v>
      </c>
      <c r="C24" s="40" t="s">
        <v>17</v>
      </c>
      <c r="D24" s="40" t="s">
        <v>78</v>
      </c>
      <c r="E24" s="42" t="s">
        <v>1795</v>
      </c>
      <c r="F24" s="52" t="s">
        <v>1492</v>
      </c>
      <c r="G24" s="40" t="s">
        <v>3</v>
      </c>
      <c r="H24" s="40">
        <v>800</v>
      </c>
      <c r="I24" s="40">
        <v>1</v>
      </c>
      <c r="J24" s="40" t="s">
        <v>3</v>
      </c>
      <c r="K24" s="40" t="s">
        <v>3</v>
      </c>
      <c r="L24" s="40" t="s">
        <v>3</v>
      </c>
      <c r="M24" s="40" t="s">
        <v>2114</v>
      </c>
      <c r="N24" s="40">
        <v>84023</v>
      </c>
      <c r="O24" s="40" t="s">
        <v>2209</v>
      </c>
      <c r="P24" s="40" t="s">
        <v>1724</v>
      </c>
      <c r="Q24" s="40" t="s">
        <v>1683</v>
      </c>
      <c r="R24" s="40" t="s">
        <v>701</v>
      </c>
      <c r="S24" s="40" t="s">
        <v>803</v>
      </c>
      <c r="T24" s="40" t="s">
        <v>1</v>
      </c>
      <c r="U24" s="40" t="s">
        <v>80</v>
      </c>
      <c r="V24" s="40" t="s">
        <v>1598</v>
      </c>
      <c r="W24" s="40"/>
      <c r="X24" s="40" t="s">
        <v>1702</v>
      </c>
      <c r="Y24" s="120" t="s">
        <v>2204</v>
      </c>
      <c r="Z24" s="88"/>
      <c r="AA24" s="40"/>
      <c r="AB24" s="40"/>
    </row>
    <row r="25" spans="1:28" s="44" customFormat="1">
      <c r="A25" s="40" t="s">
        <v>637</v>
      </c>
      <c r="B25" s="40" t="s">
        <v>2206</v>
      </c>
      <c r="C25" s="40" t="s">
        <v>4</v>
      </c>
      <c r="D25" s="40" t="s">
        <v>12</v>
      </c>
      <c r="E25" s="42" t="s">
        <v>638</v>
      </c>
      <c r="F25" s="52" t="s">
        <v>1492</v>
      </c>
      <c r="G25" s="40" t="s">
        <v>3</v>
      </c>
      <c r="H25" s="40">
        <v>800</v>
      </c>
      <c r="I25" s="40">
        <v>1</v>
      </c>
      <c r="J25" s="40" t="s">
        <v>3</v>
      </c>
      <c r="K25" s="40" t="s">
        <v>3</v>
      </c>
      <c r="L25" s="40" t="s">
        <v>3</v>
      </c>
      <c r="M25" s="40" t="s">
        <v>2114</v>
      </c>
      <c r="N25" s="40">
        <v>106664</v>
      </c>
      <c r="O25" s="40" t="s">
        <v>2209</v>
      </c>
      <c r="P25" s="40" t="s">
        <v>1724</v>
      </c>
      <c r="Q25" s="40" t="s">
        <v>1683</v>
      </c>
      <c r="R25" s="40" t="s">
        <v>701</v>
      </c>
      <c r="S25" s="40" t="s">
        <v>803</v>
      </c>
      <c r="T25" s="40" t="s">
        <v>1</v>
      </c>
      <c r="U25" s="40" t="s">
        <v>13</v>
      </c>
      <c r="V25" s="40" t="s">
        <v>1599</v>
      </c>
      <c r="W25" s="40"/>
      <c r="X25" s="40" t="s">
        <v>1702</v>
      </c>
      <c r="Y25" s="120" t="s">
        <v>2204</v>
      </c>
      <c r="Z25" s="88"/>
      <c r="AA25" s="40"/>
      <c r="AB25" s="40"/>
    </row>
    <row r="26" spans="1:28" s="44" customFormat="1">
      <c r="A26" s="40" t="s">
        <v>639</v>
      </c>
      <c r="B26" s="40" t="s">
        <v>2206</v>
      </c>
      <c r="C26" s="40" t="s">
        <v>8</v>
      </c>
      <c r="D26" s="40" t="s">
        <v>182</v>
      </c>
      <c r="E26" s="42" t="s">
        <v>1796</v>
      </c>
      <c r="F26" s="52" t="s">
        <v>1492</v>
      </c>
      <c r="G26" s="40" t="s">
        <v>3</v>
      </c>
      <c r="H26" s="40">
        <v>800</v>
      </c>
      <c r="I26" s="40">
        <v>1</v>
      </c>
      <c r="J26" s="40" t="s">
        <v>1</v>
      </c>
      <c r="K26" s="40" t="s">
        <v>1</v>
      </c>
      <c r="L26" s="40" t="s">
        <v>1</v>
      </c>
      <c r="M26" s="40" t="s">
        <v>102</v>
      </c>
      <c r="N26" s="40">
        <v>296262</v>
      </c>
      <c r="O26" s="40" t="s">
        <v>2209</v>
      </c>
      <c r="P26" s="40" t="s">
        <v>1724</v>
      </c>
      <c r="Q26" s="40" t="s">
        <v>1683</v>
      </c>
      <c r="R26" s="40" t="s">
        <v>701</v>
      </c>
      <c r="S26" s="40" t="s">
        <v>803</v>
      </c>
      <c r="T26" s="40" t="s">
        <v>1</v>
      </c>
      <c r="U26" s="40" t="s">
        <v>640</v>
      </c>
      <c r="V26" s="40" t="s">
        <v>1337</v>
      </c>
      <c r="W26" s="40"/>
      <c r="X26" s="40" t="s">
        <v>1702</v>
      </c>
      <c r="Y26" s="120" t="s">
        <v>2204</v>
      </c>
      <c r="Z26" s="88"/>
      <c r="AA26" s="40"/>
      <c r="AB26" s="40"/>
    </row>
    <row r="27" spans="1:28" s="44" customFormat="1">
      <c r="A27" s="40" t="s">
        <v>678</v>
      </c>
      <c r="B27" s="40" t="s">
        <v>2206</v>
      </c>
      <c r="C27" s="40" t="s">
        <v>8</v>
      </c>
      <c r="D27" s="40" t="s">
        <v>182</v>
      </c>
      <c r="E27" s="42" t="s">
        <v>679</v>
      </c>
      <c r="F27" s="52" t="s">
        <v>1492</v>
      </c>
      <c r="G27" s="40" t="s">
        <v>3</v>
      </c>
      <c r="H27" s="40">
        <v>800</v>
      </c>
      <c r="I27" s="40">
        <v>1</v>
      </c>
      <c r="J27" s="40" t="s">
        <v>1</v>
      </c>
      <c r="K27" s="40" t="s">
        <v>1</v>
      </c>
      <c r="L27" s="40" t="s">
        <v>1</v>
      </c>
      <c r="M27" s="40" t="s">
        <v>102</v>
      </c>
      <c r="N27" s="40">
        <v>296262</v>
      </c>
      <c r="O27" s="40" t="s">
        <v>2209</v>
      </c>
      <c r="P27" s="40" t="s">
        <v>1724</v>
      </c>
      <c r="Q27" s="40" t="s">
        <v>1683</v>
      </c>
      <c r="R27" s="40" t="s">
        <v>701</v>
      </c>
      <c r="S27" s="40" t="s">
        <v>803</v>
      </c>
      <c r="T27" s="40" t="s">
        <v>1</v>
      </c>
      <c r="U27" s="40" t="s">
        <v>680</v>
      </c>
      <c r="V27" s="40" t="s">
        <v>1600</v>
      </c>
      <c r="W27" s="40"/>
      <c r="X27" s="40" t="s">
        <v>1702</v>
      </c>
      <c r="Y27" s="120" t="s">
        <v>2204</v>
      </c>
      <c r="Z27" s="88"/>
      <c r="AA27" s="40"/>
      <c r="AB27" s="40"/>
    </row>
    <row r="28" spans="1:28" s="44" customFormat="1">
      <c r="A28" s="40" t="s">
        <v>573</v>
      </c>
      <c r="B28" s="40" t="s">
        <v>2206</v>
      </c>
      <c r="C28" s="40" t="s">
        <v>23</v>
      </c>
      <c r="D28" s="40" t="s">
        <v>574</v>
      </c>
      <c r="E28" s="42" t="s">
        <v>575</v>
      </c>
      <c r="F28" s="52" t="s">
        <v>1492</v>
      </c>
      <c r="G28" s="40" t="s">
        <v>3</v>
      </c>
      <c r="H28" s="40">
        <v>800</v>
      </c>
      <c r="I28" s="40">
        <v>1</v>
      </c>
      <c r="J28" s="40" t="s">
        <v>3</v>
      </c>
      <c r="K28" s="40" t="s">
        <v>3</v>
      </c>
      <c r="L28" s="40" t="s">
        <v>3</v>
      </c>
      <c r="M28" s="40" t="s">
        <v>2114</v>
      </c>
      <c r="N28" s="40">
        <v>600</v>
      </c>
      <c r="O28" s="40" t="s">
        <v>2209</v>
      </c>
      <c r="P28" s="40" t="s">
        <v>1724</v>
      </c>
      <c r="Q28" s="40" t="s">
        <v>1683</v>
      </c>
      <c r="R28" s="40" t="s">
        <v>701</v>
      </c>
      <c r="S28" s="40" t="s">
        <v>803</v>
      </c>
      <c r="T28" s="40" t="s">
        <v>1</v>
      </c>
      <c r="U28" s="40" t="s">
        <v>576</v>
      </c>
      <c r="V28" s="40" t="s">
        <v>1601</v>
      </c>
      <c r="W28" s="40"/>
      <c r="X28" s="40" t="s">
        <v>1702</v>
      </c>
      <c r="Y28" s="120" t="s">
        <v>2204</v>
      </c>
      <c r="Z28" s="88"/>
      <c r="AA28" s="40"/>
      <c r="AB28" s="40"/>
    </row>
    <row r="29" spans="1:28" s="44" customFormat="1">
      <c r="A29" s="40" t="s">
        <v>528</v>
      </c>
      <c r="B29" s="40" t="s">
        <v>2206</v>
      </c>
      <c r="C29" s="40" t="s">
        <v>8</v>
      </c>
      <c r="D29" s="40" t="s">
        <v>529</v>
      </c>
      <c r="E29" s="42" t="s">
        <v>1797</v>
      </c>
      <c r="F29" s="52" t="s">
        <v>1492</v>
      </c>
      <c r="G29" s="40" t="s">
        <v>3</v>
      </c>
      <c r="H29" s="40">
        <v>800</v>
      </c>
      <c r="I29" s="40">
        <v>1</v>
      </c>
      <c r="J29" s="40" t="s">
        <v>3</v>
      </c>
      <c r="K29" s="40" t="s">
        <v>3</v>
      </c>
      <c r="L29" s="40" t="s">
        <v>3</v>
      </c>
      <c r="M29" s="40" t="s">
        <v>2114</v>
      </c>
      <c r="N29" s="40">
        <v>2481</v>
      </c>
      <c r="O29" s="40" t="s">
        <v>2209</v>
      </c>
      <c r="P29" s="40" t="s">
        <v>1724</v>
      </c>
      <c r="Q29" s="40" t="s">
        <v>1683</v>
      </c>
      <c r="R29" s="40" t="s">
        <v>701</v>
      </c>
      <c r="S29" s="40" t="s">
        <v>803</v>
      </c>
      <c r="T29" s="40" t="s">
        <v>1</v>
      </c>
      <c r="U29" s="40" t="s">
        <v>530</v>
      </c>
      <c r="V29" s="40" t="s">
        <v>1327</v>
      </c>
      <c r="W29" s="40"/>
      <c r="X29" s="40" t="s">
        <v>1702</v>
      </c>
      <c r="Y29" s="120" t="s">
        <v>2204</v>
      </c>
      <c r="Z29" s="88"/>
      <c r="AA29" s="40"/>
      <c r="AB29" s="40"/>
    </row>
    <row r="30" spans="1:28" s="44" customFormat="1">
      <c r="A30" s="40" t="s">
        <v>531</v>
      </c>
      <c r="B30" s="40" t="s">
        <v>2206</v>
      </c>
      <c r="C30" s="40" t="s">
        <v>8</v>
      </c>
      <c r="D30" s="40" t="s">
        <v>532</v>
      </c>
      <c r="E30" s="42" t="s">
        <v>533</v>
      </c>
      <c r="F30" s="52" t="s">
        <v>1492</v>
      </c>
      <c r="G30" s="40" t="s">
        <v>3</v>
      </c>
      <c r="H30" s="40">
        <v>800</v>
      </c>
      <c r="I30" s="40">
        <v>1</v>
      </c>
      <c r="J30" s="40" t="s">
        <v>3</v>
      </c>
      <c r="K30" s="40" t="s">
        <v>3</v>
      </c>
      <c r="L30" s="40" t="s">
        <v>3</v>
      </c>
      <c r="M30" s="40" t="s">
        <v>2114</v>
      </c>
      <c r="N30" s="40">
        <v>11920</v>
      </c>
      <c r="O30" s="40" t="s">
        <v>2209</v>
      </c>
      <c r="P30" s="40" t="s">
        <v>1724</v>
      </c>
      <c r="Q30" s="40" t="s">
        <v>1683</v>
      </c>
      <c r="R30" s="40" t="s">
        <v>701</v>
      </c>
      <c r="S30" s="40" t="s">
        <v>803</v>
      </c>
      <c r="T30" s="40" t="s">
        <v>1</v>
      </c>
      <c r="U30" s="40" t="s">
        <v>534</v>
      </c>
      <c r="V30" s="40" t="s">
        <v>1328</v>
      </c>
      <c r="W30" s="40"/>
      <c r="X30" s="40" t="s">
        <v>1702</v>
      </c>
      <c r="Y30" s="120" t="s">
        <v>2204</v>
      </c>
      <c r="Z30" s="88"/>
      <c r="AA30" s="40"/>
      <c r="AB30" s="40"/>
    </row>
    <row r="31" spans="1:28" s="44" customFormat="1">
      <c r="A31" s="40" t="s">
        <v>535</v>
      </c>
      <c r="B31" s="40" t="s">
        <v>2206</v>
      </c>
      <c r="C31" s="40" t="s">
        <v>32</v>
      </c>
      <c r="D31" s="40" t="s">
        <v>33</v>
      </c>
      <c r="E31" s="42" t="s">
        <v>536</v>
      </c>
      <c r="F31" s="52" t="s">
        <v>1492</v>
      </c>
      <c r="G31" s="40" t="s">
        <v>3</v>
      </c>
      <c r="H31" s="40">
        <v>800</v>
      </c>
      <c r="I31" s="40">
        <v>1</v>
      </c>
      <c r="J31" s="40" t="s">
        <v>1</v>
      </c>
      <c r="K31" s="40" t="s">
        <v>1</v>
      </c>
      <c r="L31" s="40" t="s">
        <v>1</v>
      </c>
      <c r="M31" s="40" t="s">
        <v>2114</v>
      </c>
      <c r="N31" s="40">
        <v>756183</v>
      </c>
      <c r="O31" s="40" t="s">
        <v>2209</v>
      </c>
      <c r="P31" s="40" t="s">
        <v>1724</v>
      </c>
      <c r="Q31" s="40" t="s">
        <v>1683</v>
      </c>
      <c r="R31" s="40" t="s">
        <v>701</v>
      </c>
      <c r="S31" s="40" t="s">
        <v>803</v>
      </c>
      <c r="T31" s="40" t="s">
        <v>1</v>
      </c>
      <c r="U31" s="40" t="s">
        <v>537</v>
      </c>
      <c r="V31" s="40" t="s">
        <v>1329</v>
      </c>
      <c r="W31" s="40"/>
      <c r="X31" s="40" t="s">
        <v>1702</v>
      </c>
      <c r="Y31" s="120" t="s">
        <v>2204</v>
      </c>
      <c r="Z31" s="88"/>
      <c r="AA31" s="40"/>
      <c r="AB31" s="40"/>
    </row>
    <row r="32" spans="1:28" s="44" customFormat="1">
      <c r="A32" s="40" t="s">
        <v>544</v>
      </c>
      <c r="B32" s="40" t="s">
        <v>2206</v>
      </c>
      <c r="C32" s="40" t="s">
        <v>4</v>
      </c>
      <c r="D32" s="40" t="s">
        <v>545</v>
      </c>
      <c r="E32" s="42" t="s">
        <v>773</v>
      </c>
      <c r="F32" s="52" t="s">
        <v>1492</v>
      </c>
      <c r="G32" s="40" t="s">
        <v>3</v>
      </c>
      <c r="H32" s="40">
        <v>800</v>
      </c>
      <c r="I32" s="40">
        <v>1</v>
      </c>
      <c r="J32" s="40" t="s">
        <v>3</v>
      </c>
      <c r="K32" s="40" t="s">
        <v>3</v>
      </c>
      <c r="L32" s="40" t="s">
        <v>3</v>
      </c>
      <c r="M32" s="40" t="s">
        <v>2114</v>
      </c>
      <c r="N32" s="40">
        <v>64432</v>
      </c>
      <c r="O32" s="40" t="s">
        <v>2209</v>
      </c>
      <c r="P32" s="40" t="s">
        <v>1724</v>
      </c>
      <c r="Q32" s="40" t="s">
        <v>1683</v>
      </c>
      <c r="R32" s="40" t="s">
        <v>701</v>
      </c>
      <c r="S32" s="40" t="s">
        <v>803</v>
      </c>
      <c r="T32" s="40" t="s">
        <v>1</v>
      </c>
      <c r="U32" s="40" t="s">
        <v>546</v>
      </c>
      <c r="V32" s="40" t="s">
        <v>1602</v>
      </c>
      <c r="W32" s="40"/>
      <c r="X32" s="40" t="s">
        <v>1702</v>
      </c>
      <c r="Y32" s="120" t="s">
        <v>2204</v>
      </c>
      <c r="Z32" s="88"/>
      <c r="AA32" s="40"/>
      <c r="AB32" s="40"/>
    </row>
    <row r="33" spans="1:28" s="44" customFormat="1">
      <c r="A33" s="40" t="s">
        <v>612</v>
      </c>
      <c r="B33" s="40" t="s">
        <v>2206</v>
      </c>
      <c r="C33" s="40" t="s">
        <v>120</v>
      </c>
      <c r="D33" s="40" t="s">
        <v>613</v>
      </c>
      <c r="E33" s="42" t="s">
        <v>768</v>
      </c>
      <c r="F33" s="52" t="s">
        <v>1492</v>
      </c>
      <c r="G33" s="40" t="s">
        <v>3</v>
      </c>
      <c r="H33" s="40">
        <v>800</v>
      </c>
      <c r="I33" s="40">
        <v>1</v>
      </c>
      <c r="J33" s="40" t="s">
        <v>3</v>
      </c>
      <c r="K33" s="40" t="s">
        <v>3</v>
      </c>
      <c r="L33" s="40" t="s">
        <v>3</v>
      </c>
      <c r="M33" s="40" t="s">
        <v>2114</v>
      </c>
      <c r="N33" s="40">
        <v>4796</v>
      </c>
      <c r="O33" s="40" t="s">
        <v>2209</v>
      </c>
      <c r="P33" s="40" t="s">
        <v>1724</v>
      </c>
      <c r="Q33" s="40" t="s">
        <v>1683</v>
      </c>
      <c r="R33" s="40" t="s">
        <v>701</v>
      </c>
      <c r="S33" s="40" t="s">
        <v>803</v>
      </c>
      <c r="T33" s="40" t="s">
        <v>1</v>
      </c>
      <c r="U33" s="40" t="s">
        <v>614</v>
      </c>
      <c r="V33" s="40" t="s">
        <v>1336</v>
      </c>
      <c r="W33" s="40"/>
      <c r="X33" s="40" t="s">
        <v>1702</v>
      </c>
      <c r="Y33" s="120" t="s">
        <v>2204</v>
      </c>
      <c r="Z33" s="88"/>
      <c r="AA33" s="40"/>
      <c r="AB33" s="40"/>
    </row>
    <row r="34" spans="1:28" s="44" customFormat="1">
      <c r="A34" s="40" t="s">
        <v>541</v>
      </c>
      <c r="B34" s="40" t="s">
        <v>2206</v>
      </c>
      <c r="C34" s="40" t="s">
        <v>36</v>
      </c>
      <c r="D34" s="40" t="s">
        <v>57</v>
      </c>
      <c r="E34" s="42" t="s">
        <v>542</v>
      </c>
      <c r="F34" s="52" t="s">
        <v>1492</v>
      </c>
      <c r="G34" s="40" t="s">
        <v>3</v>
      </c>
      <c r="H34" s="40">
        <v>800</v>
      </c>
      <c r="I34" s="40">
        <v>1</v>
      </c>
      <c r="J34" s="40" t="s">
        <v>3</v>
      </c>
      <c r="K34" s="40" t="s">
        <v>1</v>
      </c>
      <c r="L34" s="40" t="s">
        <v>1</v>
      </c>
      <c r="M34" s="40" t="s">
        <v>2114</v>
      </c>
      <c r="N34" s="40">
        <v>348450</v>
      </c>
      <c r="O34" s="40" t="s">
        <v>2209</v>
      </c>
      <c r="P34" s="40" t="s">
        <v>1724</v>
      </c>
      <c r="Q34" s="40" t="s">
        <v>1683</v>
      </c>
      <c r="R34" s="40" t="s">
        <v>701</v>
      </c>
      <c r="S34" s="40" t="s">
        <v>803</v>
      </c>
      <c r="T34" s="40" t="s">
        <v>1</v>
      </c>
      <c r="U34" s="40" t="s">
        <v>543</v>
      </c>
      <c r="V34" s="40" t="s">
        <v>1330</v>
      </c>
      <c r="W34" s="40"/>
      <c r="X34" s="40" t="s">
        <v>1702</v>
      </c>
      <c r="Y34" s="120" t="s">
        <v>2204</v>
      </c>
      <c r="Z34" s="88"/>
      <c r="AA34" s="40"/>
      <c r="AB34" s="40"/>
    </row>
    <row r="35" spans="1:28" s="44" customFormat="1">
      <c r="A35" s="40" t="s">
        <v>1870</v>
      </c>
      <c r="B35" s="40" t="s">
        <v>2206</v>
      </c>
      <c r="C35" s="40" t="s">
        <v>36</v>
      </c>
      <c r="D35" s="40" t="s">
        <v>57</v>
      </c>
      <c r="E35" s="42" t="s">
        <v>1798</v>
      </c>
      <c r="F35" s="52" t="s">
        <v>1492</v>
      </c>
      <c r="G35" s="40" t="s">
        <v>3</v>
      </c>
      <c r="H35" s="40">
        <v>800</v>
      </c>
      <c r="I35" s="40">
        <v>1</v>
      </c>
      <c r="J35" s="40" t="s">
        <v>3</v>
      </c>
      <c r="K35" s="40" t="s">
        <v>1</v>
      </c>
      <c r="L35" s="40" t="s">
        <v>1</v>
      </c>
      <c r="M35" s="40" t="s">
        <v>2114</v>
      </c>
      <c r="N35" s="40">
        <v>348450</v>
      </c>
      <c r="O35" s="40" t="s">
        <v>2209</v>
      </c>
      <c r="P35" s="40" t="s">
        <v>1724</v>
      </c>
      <c r="Q35" s="40" t="s">
        <v>1683</v>
      </c>
      <c r="R35" s="40" t="s">
        <v>701</v>
      </c>
      <c r="S35" s="40" t="s">
        <v>803</v>
      </c>
      <c r="T35" s="40" t="s">
        <v>1</v>
      </c>
      <c r="U35" s="40" t="s">
        <v>547</v>
      </c>
      <c r="V35" s="40" t="s">
        <v>1331</v>
      </c>
      <c r="W35" s="40"/>
      <c r="X35" s="40" t="s">
        <v>1702</v>
      </c>
      <c r="Y35" s="120" t="s">
        <v>2204</v>
      </c>
      <c r="Z35" s="88"/>
      <c r="AA35" s="40"/>
      <c r="AB35" s="40"/>
    </row>
    <row r="36" spans="1:28" s="44" customFormat="1">
      <c r="A36" s="40" t="s">
        <v>548</v>
      </c>
      <c r="B36" s="40" t="s">
        <v>2206</v>
      </c>
      <c r="C36" s="40" t="s">
        <v>0</v>
      </c>
      <c r="D36" s="40" t="s">
        <v>549</v>
      </c>
      <c r="E36" s="42" t="s">
        <v>550</v>
      </c>
      <c r="F36" s="52" t="s">
        <v>1492</v>
      </c>
      <c r="G36" s="40" t="s">
        <v>3</v>
      </c>
      <c r="H36" s="40">
        <v>800</v>
      </c>
      <c r="I36" s="40">
        <v>1</v>
      </c>
      <c r="J36" s="40" t="s">
        <v>3</v>
      </c>
      <c r="K36" s="40" t="s">
        <v>3</v>
      </c>
      <c r="L36" s="40" t="s">
        <v>3</v>
      </c>
      <c r="M36" s="40" t="s">
        <v>2114</v>
      </c>
      <c r="N36" s="40">
        <v>18500</v>
      </c>
      <c r="O36" s="40" t="s">
        <v>2209</v>
      </c>
      <c r="P36" s="40" t="s">
        <v>1724</v>
      </c>
      <c r="Q36" s="40" t="s">
        <v>1683</v>
      </c>
      <c r="R36" s="40" t="s">
        <v>701</v>
      </c>
      <c r="S36" s="40" t="s">
        <v>803</v>
      </c>
      <c r="T36" s="40" t="s">
        <v>1</v>
      </c>
      <c r="U36" s="40" t="s">
        <v>551</v>
      </c>
      <c r="V36" s="40" t="s">
        <v>1603</v>
      </c>
      <c r="W36" s="40"/>
      <c r="X36" s="40" t="s">
        <v>1702</v>
      </c>
      <c r="Y36" s="120" t="s">
        <v>2204</v>
      </c>
      <c r="Z36" s="88"/>
      <c r="AA36" s="40"/>
      <c r="AB36" s="40"/>
    </row>
    <row r="37" spans="1:28" s="44" customFormat="1">
      <c r="A37" s="40" t="s">
        <v>552</v>
      </c>
      <c r="B37" s="40" t="s">
        <v>2206</v>
      </c>
      <c r="C37" s="40" t="s">
        <v>0</v>
      </c>
      <c r="D37" s="40" t="s">
        <v>53</v>
      </c>
      <c r="E37" s="42" t="s">
        <v>1800</v>
      </c>
      <c r="F37" s="52" t="s">
        <v>1492</v>
      </c>
      <c r="G37" s="40" t="s">
        <v>3</v>
      </c>
      <c r="H37" s="40">
        <v>800</v>
      </c>
      <c r="I37" s="40">
        <v>1</v>
      </c>
      <c r="J37" s="40" t="s">
        <v>1</v>
      </c>
      <c r="K37" s="40" t="s">
        <v>1</v>
      </c>
      <c r="L37" s="40" t="s">
        <v>1</v>
      </c>
      <c r="M37" s="40" t="s">
        <v>2114</v>
      </c>
      <c r="N37" s="40">
        <v>690422</v>
      </c>
      <c r="O37" s="40" t="s">
        <v>2209</v>
      </c>
      <c r="P37" s="40" t="s">
        <v>1724</v>
      </c>
      <c r="Q37" s="40" t="s">
        <v>1683</v>
      </c>
      <c r="R37" s="40" t="s">
        <v>701</v>
      </c>
      <c r="S37" s="40" t="s">
        <v>803</v>
      </c>
      <c r="T37" s="40" t="s">
        <v>1</v>
      </c>
      <c r="U37" s="40" t="s">
        <v>553</v>
      </c>
      <c r="V37" s="40" t="s">
        <v>1604</v>
      </c>
      <c r="W37" s="40"/>
      <c r="X37" s="40" t="s">
        <v>1702</v>
      </c>
      <c r="Y37" s="120" t="s">
        <v>2204</v>
      </c>
      <c r="Z37" s="88"/>
      <c r="AA37" s="40"/>
      <c r="AB37" s="40"/>
    </row>
    <row r="38" spans="1:28" s="44" customFormat="1">
      <c r="A38" s="40" t="s">
        <v>554</v>
      </c>
      <c r="B38" s="40" t="s">
        <v>2206</v>
      </c>
      <c r="C38" s="40" t="s">
        <v>0</v>
      </c>
      <c r="D38" s="40" t="s">
        <v>53</v>
      </c>
      <c r="E38" s="42" t="s">
        <v>555</v>
      </c>
      <c r="F38" s="52" t="s">
        <v>1492</v>
      </c>
      <c r="G38" s="40" t="s">
        <v>3</v>
      </c>
      <c r="H38" s="40">
        <v>800</v>
      </c>
      <c r="I38" s="40">
        <v>1</v>
      </c>
      <c r="J38" s="40" t="s">
        <v>1</v>
      </c>
      <c r="K38" s="40" t="s">
        <v>1</v>
      </c>
      <c r="L38" s="40" t="s">
        <v>1</v>
      </c>
      <c r="M38" s="40" t="s">
        <v>2114</v>
      </c>
      <c r="N38" s="40">
        <v>690422</v>
      </c>
      <c r="O38" s="40" t="s">
        <v>2209</v>
      </c>
      <c r="P38" s="40" t="s">
        <v>1724</v>
      </c>
      <c r="Q38" s="40" t="s">
        <v>1683</v>
      </c>
      <c r="R38" s="40" t="s">
        <v>701</v>
      </c>
      <c r="S38" s="40" t="s">
        <v>803</v>
      </c>
      <c r="T38" s="40" t="s">
        <v>1</v>
      </c>
      <c r="U38" s="40" t="s">
        <v>556</v>
      </c>
      <c r="V38" s="40" t="s">
        <v>1605</v>
      </c>
      <c r="W38" s="40"/>
      <c r="X38" s="40" t="s">
        <v>1702</v>
      </c>
      <c r="Y38" s="120" t="s">
        <v>2204</v>
      </c>
      <c r="Z38" s="88"/>
      <c r="AA38" s="40"/>
      <c r="AB38" s="40"/>
    </row>
    <row r="39" spans="1:28" s="44" customFormat="1">
      <c r="A39" s="40" t="s">
        <v>557</v>
      </c>
      <c r="B39" s="40" t="s">
        <v>2206</v>
      </c>
      <c r="C39" s="40" t="s">
        <v>0</v>
      </c>
      <c r="D39" s="40" t="s">
        <v>53</v>
      </c>
      <c r="E39" s="42" t="s">
        <v>1802</v>
      </c>
      <c r="F39" s="52" t="s">
        <v>1492</v>
      </c>
      <c r="G39" s="40" t="s">
        <v>3</v>
      </c>
      <c r="H39" s="40">
        <v>800</v>
      </c>
      <c r="I39" s="40">
        <v>1</v>
      </c>
      <c r="J39" s="40" t="s">
        <v>1</v>
      </c>
      <c r="K39" s="40" t="s">
        <v>1</v>
      </c>
      <c r="L39" s="40" t="s">
        <v>1</v>
      </c>
      <c r="M39" s="40" t="s">
        <v>2114</v>
      </c>
      <c r="N39" s="40">
        <v>690422</v>
      </c>
      <c r="O39" s="40" t="s">
        <v>2209</v>
      </c>
      <c r="P39" s="40" t="s">
        <v>1724</v>
      </c>
      <c r="Q39" s="40" t="s">
        <v>1683</v>
      </c>
      <c r="R39" s="40" t="s">
        <v>701</v>
      </c>
      <c r="S39" s="40" t="s">
        <v>803</v>
      </c>
      <c r="T39" s="40" t="s">
        <v>1</v>
      </c>
      <c r="U39" s="40" t="s">
        <v>558</v>
      </c>
      <c r="V39" s="40" t="s">
        <v>1332</v>
      </c>
      <c r="W39" s="40"/>
      <c r="X39" s="40" t="s">
        <v>1702</v>
      </c>
      <c r="Y39" s="120" t="s">
        <v>2204</v>
      </c>
      <c r="Z39" s="88"/>
      <c r="AA39" s="40"/>
      <c r="AB39" s="40"/>
    </row>
    <row r="40" spans="1:28" s="44" customFormat="1">
      <c r="A40" s="40" t="s">
        <v>559</v>
      </c>
      <c r="B40" s="40" t="s">
        <v>2206</v>
      </c>
      <c r="C40" s="40" t="s">
        <v>0</v>
      </c>
      <c r="D40" s="40" t="s">
        <v>53</v>
      </c>
      <c r="E40" s="42" t="s">
        <v>1801</v>
      </c>
      <c r="F40" s="52" t="s">
        <v>1492</v>
      </c>
      <c r="G40" s="40" t="s">
        <v>3</v>
      </c>
      <c r="H40" s="40">
        <v>800</v>
      </c>
      <c r="I40" s="40">
        <v>1</v>
      </c>
      <c r="J40" s="40" t="s">
        <v>1</v>
      </c>
      <c r="K40" s="40" t="s">
        <v>1</v>
      </c>
      <c r="L40" s="40" t="s">
        <v>1</v>
      </c>
      <c r="M40" s="40" t="s">
        <v>2114</v>
      </c>
      <c r="N40" s="40">
        <v>690422</v>
      </c>
      <c r="O40" s="40" t="s">
        <v>2209</v>
      </c>
      <c r="P40" s="40" t="s">
        <v>1724</v>
      </c>
      <c r="Q40" s="40" t="s">
        <v>1683</v>
      </c>
      <c r="R40" s="40" t="s">
        <v>701</v>
      </c>
      <c r="S40" s="40" t="s">
        <v>803</v>
      </c>
      <c r="T40" s="40" t="s">
        <v>1</v>
      </c>
      <c r="U40" s="40" t="s">
        <v>560</v>
      </c>
      <c r="V40" s="40" t="s">
        <v>1333</v>
      </c>
      <c r="W40" s="40"/>
      <c r="X40" s="40" t="s">
        <v>1702</v>
      </c>
      <c r="Y40" s="120" t="s">
        <v>2204</v>
      </c>
      <c r="Z40" s="88"/>
      <c r="AA40" s="40"/>
      <c r="AB40" s="40"/>
    </row>
    <row r="41" spans="1:28" s="44" customFormat="1">
      <c r="A41" s="40" t="s">
        <v>561</v>
      </c>
      <c r="B41" s="40" t="s">
        <v>2206</v>
      </c>
      <c r="C41" s="40" t="s">
        <v>0</v>
      </c>
      <c r="D41" s="40" t="s">
        <v>53</v>
      </c>
      <c r="E41" s="42" t="s">
        <v>777</v>
      </c>
      <c r="F41" s="52" t="s">
        <v>1492</v>
      </c>
      <c r="G41" s="40" t="s">
        <v>3</v>
      </c>
      <c r="H41" s="40">
        <v>800</v>
      </c>
      <c r="I41" s="40">
        <v>1</v>
      </c>
      <c r="J41" s="40" t="s">
        <v>1</v>
      </c>
      <c r="K41" s="40" t="s">
        <v>1</v>
      </c>
      <c r="L41" s="40" t="s">
        <v>1</v>
      </c>
      <c r="M41" s="40" t="s">
        <v>2114</v>
      </c>
      <c r="N41" s="40">
        <v>690422</v>
      </c>
      <c r="O41" s="40" t="s">
        <v>2209</v>
      </c>
      <c r="P41" s="40" t="s">
        <v>1724</v>
      </c>
      <c r="Q41" s="40" t="s">
        <v>1683</v>
      </c>
      <c r="R41" s="40" t="s">
        <v>701</v>
      </c>
      <c r="S41" s="40" t="s">
        <v>803</v>
      </c>
      <c r="T41" s="40" t="s">
        <v>1</v>
      </c>
      <c r="U41" s="40" t="s">
        <v>562</v>
      </c>
      <c r="V41" s="40" t="s">
        <v>1606</v>
      </c>
      <c r="W41" s="40"/>
      <c r="X41" s="40" t="s">
        <v>1702</v>
      </c>
      <c r="Y41" s="120" t="s">
        <v>2204</v>
      </c>
      <c r="Z41" s="88"/>
      <c r="AA41" s="40"/>
      <c r="AB41" s="40"/>
    </row>
    <row r="42" spans="1:28" s="48" customFormat="1">
      <c r="A42" s="41" t="s">
        <v>563</v>
      </c>
      <c r="B42" s="41" t="s">
        <v>2206</v>
      </c>
      <c r="C42" s="41" t="s">
        <v>0</v>
      </c>
      <c r="D42" s="41" t="s">
        <v>53</v>
      </c>
      <c r="E42" s="47" t="s">
        <v>1799</v>
      </c>
      <c r="F42" s="52" t="s">
        <v>1492</v>
      </c>
      <c r="G42" s="41" t="s">
        <v>3</v>
      </c>
      <c r="H42" s="41">
        <v>800</v>
      </c>
      <c r="I42" s="41">
        <v>1</v>
      </c>
      <c r="J42" s="41" t="s">
        <v>1</v>
      </c>
      <c r="K42" s="41" t="s">
        <v>1</v>
      </c>
      <c r="L42" s="41" t="s">
        <v>1</v>
      </c>
      <c r="M42" s="41" t="s">
        <v>2114</v>
      </c>
      <c r="N42" s="41">
        <v>690422</v>
      </c>
      <c r="O42" s="41" t="s">
        <v>2209</v>
      </c>
      <c r="P42" s="41" t="s">
        <v>1724</v>
      </c>
      <c r="Q42" s="41" t="s">
        <v>1683</v>
      </c>
      <c r="R42" s="41" t="s">
        <v>701</v>
      </c>
      <c r="S42" s="41" t="s">
        <v>803</v>
      </c>
      <c r="T42" s="41" t="s">
        <v>1</v>
      </c>
      <c r="U42" s="41" t="s">
        <v>564</v>
      </c>
      <c r="V42" s="41" t="s">
        <v>1607</v>
      </c>
      <c r="W42" s="41"/>
      <c r="X42" s="41" t="s">
        <v>1702</v>
      </c>
      <c r="Y42" s="120" t="s">
        <v>2204</v>
      </c>
      <c r="Z42" s="88"/>
      <c r="AA42" s="40"/>
      <c r="AB42" s="40"/>
    </row>
    <row r="43" spans="1:28" s="48" customFormat="1">
      <c r="A43" s="41" t="s">
        <v>565</v>
      </c>
      <c r="B43" s="41" t="s">
        <v>2206</v>
      </c>
      <c r="C43" s="41" t="s">
        <v>0</v>
      </c>
      <c r="D43" s="41" t="s">
        <v>53</v>
      </c>
      <c r="E43" s="47" t="s">
        <v>566</v>
      </c>
      <c r="F43" s="52" t="s">
        <v>1492</v>
      </c>
      <c r="G43" s="41" t="s">
        <v>3</v>
      </c>
      <c r="H43" s="41">
        <v>800</v>
      </c>
      <c r="I43" s="41">
        <v>1</v>
      </c>
      <c r="J43" s="41" t="s">
        <v>1</v>
      </c>
      <c r="K43" s="41" t="s">
        <v>1</v>
      </c>
      <c r="L43" s="41" t="s">
        <v>1</v>
      </c>
      <c r="M43" s="41" t="s">
        <v>2114</v>
      </c>
      <c r="N43" s="41">
        <v>690422</v>
      </c>
      <c r="O43" s="41" t="s">
        <v>2209</v>
      </c>
      <c r="P43" s="41" t="s">
        <v>1724</v>
      </c>
      <c r="Q43" s="41" t="s">
        <v>1683</v>
      </c>
      <c r="R43" s="41" t="s">
        <v>701</v>
      </c>
      <c r="S43" s="41" t="s">
        <v>803</v>
      </c>
      <c r="T43" s="41" t="s">
        <v>1</v>
      </c>
      <c r="U43" s="41" t="s">
        <v>567</v>
      </c>
      <c r="V43" s="41" t="s">
        <v>1334</v>
      </c>
      <c r="W43" s="41"/>
      <c r="X43" s="41" t="s">
        <v>1702</v>
      </c>
      <c r="Y43" s="120" t="s">
        <v>2204</v>
      </c>
      <c r="Z43" s="88"/>
      <c r="AA43" s="40"/>
      <c r="AB43" s="40"/>
    </row>
    <row r="44" spans="1:28" s="48" customFormat="1">
      <c r="A44" s="41" t="s">
        <v>569</v>
      </c>
      <c r="B44" s="41" t="s">
        <v>2206</v>
      </c>
      <c r="C44" s="41" t="s">
        <v>17</v>
      </c>
      <c r="D44" s="41" t="s">
        <v>570</v>
      </c>
      <c r="E44" s="47" t="s">
        <v>571</v>
      </c>
      <c r="F44" s="52" t="s">
        <v>1492</v>
      </c>
      <c r="G44" s="41" t="s">
        <v>3</v>
      </c>
      <c r="H44" s="41">
        <v>800</v>
      </c>
      <c r="I44" s="41">
        <v>1</v>
      </c>
      <c r="J44" s="41" t="s">
        <v>3</v>
      </c>
      <c r="K44" s="41" t="s">
        <v>3</v>
      </c>
      <c r="L44" s="41" t="s">
        <v>3</v>
      </c>
      <c r="M44" s="41" t="s">
        <v>2114</v>
      </c>
      <c r="N44" s="41">
        <v>6560</v>
      </c>
      <c r="O44" s="41" t="s">
        <v>2209</v>
      </c>
      <c r="P44" s="41" t="s">
        <v>1724</v>
      </c>
      <c r="Q44" s="41" t="s">
        <v>1683</v>
      </c>
      <c r="R44" s="41" t="s">
        <v>701</v>
      </c>
      <c r="S44" s="41" t="s">
        <v>803</v>
      </c>
      <c r="T44" s="41" t="s">
        <v>1</v>
      </c>
      <c r="U44" s="41" t="s">
        <v>572</v>
      </c>
      <c r="V44" s="41" t="s">
        <v>1608</v>
      </c>
      <c r="W44" s="41"/>
      <c r="X44" s="41" t="s">
        <v>1702</v>
      </c>
      <c r="Y44" s="120" t="s">
        <v>2204</v>
      </c>
      <c r="Z44" s="88"/>
      <c r="AA44" s="40"/>
      <c r="AB44" s="40"/>
    </row>
    <row r="45" spans="1:28" s="48" customFormat="1">
      <c r="A45" s="41" t="s">
        <v>577</v>
      </c>
      <c r="B45" s="41" t="s">
        <v>2206</v>
      </c>
      <c r="C45" s="41" t="s">
        <v>39</v>
      </c>
      <c r="D45" s="41" t="s">
        <v>40</v>
      </c>
      <c r="E45" s="47" t="s">
        <v>1803</v>
      </c>
      <c r="F45" s="52" t="s">
        <v>1492</v>
      </c>
      <c r="G45" s="41" t="s">
        <v>3</v>
      </c>
      <c r="H45" s="41">
        <v>800</v>
      </c>
      <c r="I45" s="41">
        <v>1</v>
      </c>
      <c r="J45" s="41" t="s">
        <v>3</v>
      </c>
      <c r="K45" s="41" t="s">
        <v>3</v>
      </c>
      <c r="L45" s="41" t="s">
        <v>3</v>
      </c>
      <c r="M45" s="41" t="s">
        <v>2114</v>
      </c>
      <c r="N45" s="41">
        <v>176463</v>
      </c>
      <c r="O45" s="41" t="s">
        <v>2209</v>
      </c>
      <c r="P45" s="41" t="s">
        <v>1724</v>
      </c>
      <c r="Q45" s="41" t="s">
        <v>1683</v>
      </c>
      <c r="R45" s="41" t="s">
        <v>701</v>
      </c>
      <c r="S45" s="41" t="s">
        <v>803</v>
      </c>
      <c r="T45" s="41" t="s">
        <v>1</v>
      </c>
      <c r="U45" s="41" t="s">
        <v>578</v>
      </c>
      <c r="V45" s="41" t="s">
        <v>1609</v>
      </c>
      <c r="W45" s="41"/>
      <c r="X45" s="41" t="s">
        <v>1702</v>
      </c>
      <c r="Y45" s="120" t="s">
        <v>2204</v>
      </c>
      <c r="Z45" s="88"/>
      <c r="AA45" s="40"/>
      <c r="AB45" s="40"/>
    </row>
    <row r="46" spans="1:28" s="48" customFormat="1">
      <c r="A46" s="41" t="s">
        <v>579</v>
      </c>
      <c r="B46" s="41" t="s">
        <v>2206</v>
      </c>
      <c r="C46" s="41" t="s">
        <v>42</v>
      </c>
      <c r="D46" s="41" t="s">
        <v>43</v>
      </c>
      <c r="E46" s="47" t="s">
        <v>580</v>
      </c>
      <c r="F46" s="52" t="s">
        <v>1492</v>
      </c>
      <c r="G46" s="41" t="s">
        <v>3</v>
      </c>
      <c r="H46" s="41">
        <v>800</v>
      </c>
      <c r="I46" s="41">
        <v>1</v>
      </c>
      <c r="J46" s="41" t="s">
        <v>3</v>
      </c>
      <c r="K46" s="41" t="s">
        <v>3</v>
      </c>
      <c r="L46" s="41" t="s">
        <v>3</v>
      </c>
      <c r="M46" s="41" t="s">
        <v>2114</v>
      </c>
      <c r="N46" s="41">
        <v>125710</v>
      </c>
      <c r="O46" s="41" t="s">
        <v>2209</v>
      </c>
      <c r="P46" s="41" t="s">
        <v>1724</v>
      </c>
      <c r="Q46" s="41" t="s">
        <v>1683</v>
      </c>
      <c r="R46" s="41" t="s">
        <v>701</v>
      </c>
      <c r="S46" s="41" t="s">
        <v>803</v>
      </c>
      <c r="T46" s="41" t="s">
        <v>1</v>
      </c>
      <c r="U46" s="41" t="s">
        <v>581</v>
      </c>
      <c r="V46" s="41" t="s">
        <v>2181</v>
      </c>
      <c r="W46" s="41"/>
      <c r="X46" s="41" t="s">
        <v>1702</v>
      </c>
      <c r="Y46" s="120" t="s">
        <v>2204</v>
      </c>
      <c r="Z46" s="88"/>
      <c r="AA46" s="40"/>
      <c r="AB46" s="40"/>
    </row>
    <row r="47" spans="1:28" s="48" customFormat="1">
      <c r="A47" s="41" t="s">
        <v>582</v>
      </c>
      <c r="B47" s="41" t="s">
        <v>2206</v>
      </c>
      <c r="C47" s="41" t="s">
        <v>23</v>
      </c>
      <c r="D47" s="41" t="s">
        <v>583</v>
      </c>
      <c r="E47" s="47" t="s">
        <v>584</v>
      </c>
      <c r="F47" s="52" t="s">
        <v>1492</v>
      </c>
      <c r="G47" s="41" t="s">
        <v>3</v>
      </c>
      <c r="H47" s="41">
        <v>800</v>
      </c>
      <c r="I47" s="41">
        <v>1</v>
      </c>
      <c r="J47" s="41" t="s">
        <v>3</v>
      </c>
      <c r="K47" s="41" t="s">
        <v>3</v>
      </c>
      <c r="L47" s="41" t="s">
        <v>3</v>
      </c>
      <c r="M47" s="41" t="s">
        <v>2114</v>
      </c>
      <c r="N47" s="41">
        <v>1200</v>
      </c>
      <c r="O47" s="41" t="s">
        <v>2209</v>
      </c>
      <c r="P47" s="41" t="s">
        <v>1724</v>
      </c>
      <c r="Q47" s="41" t="s">
        <v>1683</v>
      </c>
      <c r="R47" s="41" t="s">
        <v>701</v>
      </c>
      <c r="S47" s="41" t="s">
        <v>803</v>
      </c>
      <c r="T47" s="41" t="s">
        <v>1</v>
      </c>
      <c r="U47" s="41" t="s">
        <v>585</v>
      </c>
      <c r="V47" s="41" t="s">
        <v>2182</v>
      </c>
      <c r="W47" s="41"/>
      <c r="X47" s="41" t="s">
        <v>1702</v>
      </c>
      <c r="Y47" s="120" t="s">
        <v>2204</v>
      </c>
      <c r="Z47" s="88"/>
      <c r="AA47" s="40"/>
      <c r="AB47" s="40"/>
    </row>
    <row r="48" spans="1:28" s="48" customFormat="1">
      <c r="A48" s="41" t="s">
        <v>586</v>
      </c>
      <c r="B48" s="41" t="s">
        <v>2206</v>
      </c>
      <c r="C48" s="41" t="s">
        <v>4</v>
      </c>
      <c r="D48" s="41" t="s">
        <v>587</v>
      </c>
      <c r="E48" s="47" t="s">
        <v>1804</v>
      </c>
      <c r="F48" s="52" t="s">
        <v>1492</v>
      </c>
      <c r="G48" s="41" t="s">
        <v>3</v>
      </c>
      <c r="H48" s="41">
        <v>800</v>
      </c>
      <c r="I48" s="41">
        <v>1</v>
      </c>
      <c r="J48" s="41" t="s">
        <v>3</v>
      </c>
      <c r="K48" s="41" t="s">
        <v>3</v>
      </c>
      <c r="L48" s="41" t="s">
        <v>3</v>
      </c>
      <c r="M48" s="41" t="s">
        <v>2114</v>
      </c>
      <c r="N48" s="41">
        <v>72382</v>
      </c>
      <c r="O48" s="41" t="s">
        <v>2209</v>
      </c>
      <c r="P48" s="41" t="s">
        <v>1724</v>
      </c>
      <c r="Q48" s="41" t="s">
        <v>1683</v>
      </c>
      <c r="R48" s="41" t="s">
        <v>701</v>
      </c>
      <c r="S48" s="41" t="s">
        <v>803</v>
      </c>
      <c r="T48" s="41" t="s">
        <v>1</v>
      </c>
      <c r="U48" s="41" t="s">
        <v>588</v>
      </c>
      <c r="V48" s="41" t="s">
        <v>1610</v>
      </c>
      <c r="W48" s="41"/>
      <c r="X48" s="41" t="s">
        <v>1702</v>
      </c>
      <c r="Y48" s="120" t="s">
        <v>2204</v>
      </c>
      <c r="Z48" s="88"/>
      <c r="AA48" s="40"/>
      <c r="AB48" s="40"/>
    </row>
    <row r="49" spans="1:28" s="48" customFormat="1">
      <c r="A49" s="41" t="s">
        <v>589</v>
      </c>
      <c r="B49" s="41" t="s">
        <v>2206</v>
      </c>
      <c r="C49" s="41" t="s">
        <v>0</v>
      </c>
      <c r="D49" s="41" t="s">
        <v>590</v>
      </c>
      <c r="E49" s="47" t="s">
        <v>1805</v>
      </c>
      <c r="F49" s="52" t="s">
        <v>1492</v>
      </c>
      <c r="G49" s="41" t="s">
        <v>3</v>
      </c>
      <c r="H49" s="41">
        <v>800</v>
      </c>
      <c r="I49" s="41">
        <v>1</v>
      </c>
      <c r="J49" s="41" t="s">
        <v>3</v>
      </c>
      <c r="K49" s="41" t="s">
        <v>3</v>
      </c>
      <c r="L49" s="41" t="s">
        <v>3</v>
      </c>
      <c r="M49" s="41" t="s">
        <v>2114</v>
      </c>
      <c r="N49" s="41">
        <v>20407</v>
      </c>
      <c r="O49" s="41" t="s">
        <v>2209</v>
      </c>
      <c r="P49" s="41" t="s">
        <v>1724</v>
      </c>
      <c r="Q49" s="41" t="s">
        <v>1683</v>
      </c>
      <c r="R49" s="41" t="s">
        <v>701</v>
      </c>
      <c r="S49" s="41" t="s">
        <v>803</v>
      </c>
      <c r="T49" s="41" t="s">
        <v>1</v>
      </c>
      <c r="U49" s="41" t="s">
        <v>591</v>
      </c>
      <c r="V49" s="41" t="s">
        <v>1611</v>
      </c>
      <c r="W49" s="41"/>
      <c r="X49" s="41" t="s">
        <v>1702</v>
      </c>
      <c r="Y49" s="120" t="s">
        <v>2204</v>
      </c>
      <c r="Z49" s="88"/>
      <c r="AA49" s="40"/>
      <c r="AB49" s="40"/>
    </row>
    <row r="50" spans="1:28" s="48" customFormat="1">
      <c r="A50" s="41" t="s">
        <v>592</v>
      </c>
      <c r="B50" s="41" t="s">
        <v>2206</v>
      </c>
      <c r="C50" s="41" t="s">
        <v>0</v>
      </c>
      <c r="D50" s="41" t="s">
        <v>593</v>
      </c>
      <c r="E50" s="47" t="s">
        <v>594</v>
      </c>
      <c r="F50" s="52" t="s">
        <v>1492</v>
      </c>
      <c r="G50" s="41" t="s">
        <v>3</v>
      </c>
      <c r="H50" s="41">
        <v>800</v>
      </c>
      <c r="I50" s="41">
        <v>1</v>
      </c>
      <c r="J50" s="41" t="s">
        <v>3</v>
      </c>
      <c r="K50" s="41" t="s">
        <v>3</v>
      </c>
      <c r="L50" s="41" t="s">
        <v>3</v>
      </c>
      <c r="M50" s="41" t="s">
        <v>2114</v>
      </c>
      <c r="N50" s="41">
        <v>69598</v>
      </c>
      <c r="O50" s="41" t="s">
        <v>2209</v>
      </c>
      <c r="P50" s="41" t="s">
        <v>1724</v>
      </c>
      <c r="Q50" s="41" t="s">
        <v>1683</v>
      </c>
      <c r="R50" s="41" t="s">
        <v>701</v>
      </c>
      <c r="S50" s="41" t="s">
        <v>803</v>
      </c>
      <c r="T50" s="41" t="s">
        <v>1</v>
      </c>
      <c r="U50" s="41" t="s">
        <v>595</v>
      </c>
      <c r="V50" s="41" t="s">
        <v>1612</v>
      </c>
      <c r="W50" s="41"/>
      <c r="X50" s="41" t="s">
        <v>1702</v>
      </c>
      <c r="Y50" s="120" t="s">
        <v>2204</v>
      </c>
      <c r="Z50" s="88"/>
      <c r="AA50" s="40"/>
      <c r="AB50" s="40"/>
    </row>
    <row r="51" spans="1:28" s="48" customFormat="1">
      <c r="A51" s="41" t="s">
        <v>596</v>
      </c>
      <c r="B51" s="41" t="s">
        <v>2206</v>
      </c>
      <c r="C51" s="41" t="s">
        <v>4</v>
      </c>
      <c r="D51" s="41" t="s">
        <v>5</v>
      </c>
      <c r="E51" s="47" t="s">
        <v>597</v>
      </c>
      <c r="F51" s="52" t="s">
        <v>1492</v>
      </c>
      <c r="G51" s="41" t="s">
        <v>3</v>
      </c>
      <c r="H51" s="41">
        <v>800</v>
      </c>
      <c r="I51" s="41">
        <v>1</v>
      </c>
      <c r="J51" s="41" t="s">
        <v>3</v>
      </c>
      <c r="K51" s="41" t="s">
        <v>3</v>
      </c>
      <c r="L51" s="41" t="s">
        <v>3</v>
      </c>
      <c r="M51" s="41" t="s">
        <v>2114</v>
      </c>
      <c r="N51" s="41">
        <v>75044</v>
      </c>
      <c r="O51" s="41" t="s">
        <v>2209</v>
      </c>
      <c r="P51" s="41" t="s">
        <v>1724</v>
      </c>
      <c r="Q51" s="41" t="s">
        <v>1683</v>
      </c>
      <c r="R51" s="41" t="s">
        <v>701</v>
      </c>
      <c r="S51" s="41" t="s">
        <v>803</v>
      </c>
      <c r="T51" s="41" t="s">
        <v>1</v>
      </c>
      <c r="U51" s="41" t="s">
        <v>6</v>
      </c>
      <c r="V51" s="41" t="s">
        <v>2183</v>
      </c>
      <c r="W51" s="41"/>
      <c r="X51" s="41" t="s">
        <v>1702</v>
      </c>
      <c r="Y51" s="120" t="s">
        <v>2204</v>
      </c>
      <c r="Z51" s="88"/>
      <c r="AA51" s="40"/>
      <c r="AB51" s="40"/>
    </row>
    <row r="52" spans="1:28" s="48" customFormat="1">
      <c r="A52" s="41" t="s">
        <v>538</v>
      </c>
      <c r="B52" s="41" t="s">
        <v>2206</v>
      </c>
      <c r="C52" s="41" t="s">
        <v>0</v>
      </c>
      <c r="D52" s="41" t="s">
        <v>539</v>
      </c>
      <c r="E52" s="47" t="s">
        <v>539</v>
      </c>
      <c r="F52" s="52" t="s">
        <v>1492</v>
      </c>
      <c r="G52" s="41" t="s">
        <v>3</v>
      </c>
      <c r="H52" s="41">
        <v>800</v>
      </c>
      <c r="I52" s="41">
        <v>1</v>
      </c>
      <c r="J52" s="41" t="s">
        <v>3</v>
      </c>
      <c r="K52" s="41" t="s">
        <v>3</v>
      </c>
      <c r="L52" s="41" t="s">
        <v>3</v>
      </c>
      <c r="M52" s="41" t="s">
        <v>2114</v>
      </c>
      <c r="N52" s="41">
        <v>610</v>
      </c>
      <c r="O52" s="41" t="s">
        <v>2209</v>
      </c>
      <c r="P52" s="41" t="s">
        <v>1724</v>
      </c>
      <c r="Q52" s="41" t="s">
        <v>1683</v>
      </c>
      <c r="R52" s="41" t="s">
        <v>701</v>
      </c>
      <c r="S52" s="41" t="s">
        <v>803</v>
      </c>
      <c r="T52" s="41" t="s">
        <v>1</v>
      </c>
      <c r="U52" s="41" t="s">
        <v>540</v>
      </c>
      <c r="V52" s="41" t="s">
        <v>1613</v>
      </c>
      <c r="W52" s="41"/>
      <c r="X52" s="41" t="s">
        <v>1702</v>
      </c>
      <c r="Y52" s="120" t="s">
        <v>2204</v>
      </c>
      <c r="Z52" s="88"/>
      <c r="AA52" s="40"/>
      <c r="AB52" s="40"/>
    </row>
    <row r="53" spans="1:28" s="48" customFormat="1">
      <c r="A53" s="41" t="s">
        <v>598</v>
      </c>
      <c r="B53" s="41" t="s">
        <v>2206</v>
      </c>
      <c r="C53" s="41" t="s">
        <v>4</v>
      </c>
      <c r="D53" s="41" t="s">
        <v>201</v>
      </c>
      <c r="E53" s="47" t="s">
        <v>1806</v>
      </c>
      <c r="F53" s="52" t="s">
        <v>1492</v>
      </c>
      <c r="G53" s="41" t="s">
        <v>3</v>
      </c>
      <c r="H53" s="41">
        <v>800</v>
      </c>
      <c r="I53" s="41">
        <v>1</v>
      </c>
      <c r="J53" s="41" t="s">
        <v>1</v>
      </c>
      <c r="K53" s="41" t="s">
        <v>1</v>
      </c>
      <c r="L53" s="41" t="s">
        <v>1</v>
      </c>
      <c r="M53" s="41" t="s">
        <v>2114</v>
      </c>
      <c r="N53" s="41">
        <v>551627</v>
      </c>
      <c r="O53" s="41" t="s">
        <v>2209</v>
      </c>
      <c r="P53" s="41" t="s">
        <v>1724</v>
      </c>
      <c r="Q53" s="41" t="s">
        <v>1683</v>
      </c>
      <c r="R53" s="41" t="s">
        <v>701</v>
      </c>
      <c r="S53" s="41" t="s">
        <v>803</v>
      </c>
      <c r="T53" s="41" t="s">
        <v>1</v>
      </c>
      <c r="U53" s="41" t="s">
        <v>599</v>
      </c>
      <c r="V53" s="41" t="s">
        <v>1335</v>
      </c>
      <c r="W53" s="41"/>
      <c r="X53" s="41" t="s">
        <v>1702</v>
      </c>
      <c r="Y53" s="120" t="s">
        <v>2204</v>
      </c>
      <c r="Z53" s="88"/>
      <c r="AA53" s="40"/>
      <c r="AB53" s="40"/>
    </row>
    <row r="54" spans="1:28" s="48" customFormat="1">
      <c r="A54" s="41" t="s">
        <v>600</v>
      </c>
      <c r="B54" s="41" t="s">
        <v>2206</v>
      </c>
      <c r="C54" s="41" t="s">
        <v>186</v>
      </c>
      <c r="D54" s="41" t="s">
        <v>601</v>
      </c>
      <c r="E54" s="47" t="s">
        <v>1807</v>
      </c>
      <c r="F54" s="52" t="s">
        <v>1492</v>
      </c>
      <c r="G54" s="41" t="s">
        <v>3</v>
      </c>
      <c r="H54" s="41">
        <v>800</v>
      </c>
      <c r="I54" s="41">
        <v>1</v>
      </c>
      <c r="J54" s="41" t="s">
        <v>3</v>
      </c>
      <c r="K54" s="41" t="s">
        <v>3</v>
      </c>
      <c r="L54" s="41" t="s">
        <v>3</v>
      </c>
      <c r="M54" s="41" t="s">
        <v>2114</v>
      </c>
      <c r="N54" s="41">
        <v>26834</v>
      </c>
      <c r="O54" s="41" t="s">
        <v>2209</v>
      </c>
      <c r="P54" s="41" t="s">
        <v>1724</v>
      </c>
      <c r="Q54" s="41" t="s">
        <v>1683</v>
      </c>
      <c r="R54" s="41" t="s">
        <v>701</v>
      </c>
      <c r="S54" s="41" t="s">
        <v>803</v>
      </c>
      <c r="T54" s="41" t="s">
        <v>1</v>
      </c>
      <c r="U54" s="41" t="s">
        <v>602</v>
      </c>
      <c r="V54" s="41" t="s">
        <v>1343</v>
      </c>
      <c r="W54" s="41"/>
      <c r="X54" s="41" t="s">
        <v>1702</v>
      </c>
      <c r="Y54" s="120" t="s">
        <v>2204</v>
      </c>
      <c r="Z54" s="88"/>
      <c r="AA54" s="40"/>
      <c r="AB54" s="40"/>
    </row>
    <row r="55" spans="1:28" s="48" customFormat="1">
      <c r="A55" s="46" t="s">
        <v>641</v>
      </c>
      <c r="B55" s="46" t="s">
        <v>2206</v>
      </c>
      <c r="C55" s="46" t="s">
        <v>186</v>
      </c>
      <c r="D55" s="46" t="s">
        <v>642</v>
      </c>
      <c r="E55" s="49" t="s">
        <v>1808</v>
      </c>
      <c r="F55" s="52" t="s">
        <v>1492</v>
      </c>
      <c r="G55" s="46" t="s">
        <v>3</v>
      </c>
      <c r="H55" s="46">
        <v>800</v>
      </c>
      <c r="I55" s="46">
        <v>1</v>
      </c>
      <c r="J55" s="46" t="s">
        <v>3</v>
      </c>
      <c r="K55" s="46" t="s">
        <v>3</v>
      </c>
      <c r="L55" s="46" t="s">
        <v>3</v>
      </c>
      <c r="M55" s="46" t="s">
        <v>2114</v>
      </c>
      <c r="N55" s="46">
        <v>630</v>
      </c>
      <c r="O55" s="46" t="s">
        <v>2209</v>
      </c>
      <c r="P55" s="46" t="s">
        <v>1724</v>
      </c>
      <c r="Q55" s="46" t="s">
        <v>1683</v>
      </c>
      <c r="R55" s="46" t="s">
        <v>701</v>
      </c>
      <c r="S55" s="46" t="s">
        <v>803</v>
      </c>
      <c r="T55" s="46" t="s">
        <v>1</v>
      </c>
      <c r="U55" s="46" t="s">
        <v>643</v>
      </c>
      <c r="V55" s="46" t="s">
        <v>1344</v>
      </c>
      <c r="W55" s="46"/>
      <c r="X55" s="46" t="s">
        <v>1702</v>
      </c>
      <c r="Y55" s="120" t="s">
        <v>2204</v>
      </c>
      <c r="Z55" s="88"/>
      <c r="AA55" s="40"/>
      <c r="AB55" s="40"/>
    </row>
    <row r="56" spans="1:28" s="48" customFormat="1">
      <c r="A56" s="46" t="s">
        <v>644</v>
      </c>
      <c r="B56" s="46" t="s">
        <v>2206</v>
      </c>
      <c r="C56" s="46" t="s">
        <v>23</v>
      </c>
      <c r="D56" s="46" t="s">
        <v>645</v>
      </c>
      <c r="E56" s="49" t="s">
        <v>646</v>
      </c>
      <c r="F56" s="52" t="s">
        <v>1492</v>
      </c>
      <c r="G56" s="46" t="s">
        <v>3</v>
      </c>
      <c r="H56" s="46">
        <v>800</v>
      </c>
      <c r="I56" s="46">
        <v>1</v>
      </c>
      <c r="J56" s="46" t="s">
        <v>3</v>
      </c>
      <c r="K56" s="46" t="s">
        <v>3</v>
      </c>
      <c r="L56" s="46" t="s">
        <v>3</v>
      </c>
      <c r="M56" s="46" t="s">
        <v>2114</v>
      </c>
      <c r="N56" s="46">
        <v>7067</v>
      </c>
      <c r="O56" s="46" t="s">
        <v>2209</v>
      </c>
      <c r="P56" s="46" t="s">
        <v>1724</v>
      </c>
      <c r="Q56" s="46" t="s">
        <v>1683</v>
      </c>
      <c r="R56" s="46" t="s">
        <v>701</v>
      </c>
      <c r="S56" s="46" t="s">
        <v>803</v>
      </c>
      <c r="T56" s="46" t="s">
        <v>1</v>
      </c>
      <c r="U56" s="46" t="s">
        <v>647</v>
      </c>
      <c r="V56" s="46" t="s">
        <v>1338</v>
      </c>
      <c r="W56" s="46"/>
      <c r="X56" s="41" t="s">
        <v>1702</v>
      </c>
      <c r="Y56" s="120" t="s">
        <v>2204</v>
      </c>
      <c r="Z56" s="88"/>
      <c r="AA56" s="40"/>
      <c r="AB56" s="40"/>
    </row>
    <row r="57" spans="1:28" s="48" customFormat="1">
      <c r="A57" s="46" t="s">
        <v>649</v>
      </c>
      <c r="B57" s="46" t="s">
        <v>2206</v>
      </c>
      <c r="C57" s="46" t="s">
        <v>23</v>
      </c>
      <c r="D57" s="46" t="s">
        <v>143</v>
      </c>
      <c r="E57" s="49" t="s">
        <v>650</v>
      </c>
      <c r="F57" s="52" t="s">
        <v>1492</v>
      </c>
      <c r="G57" s="46" t="s">
        <v>3</v>
      </c>
      <c r="H57" s="46">
        <v>800</v>
      </c>
      <c r="I57" s="46">
        <v>1</v>
      </c>
      <c r="J57" s="46" t="s">
        <v>3</v>
      </c>
      <c r="K57" s="46" t="s">
        <v>3</v>
      </c>
      <c r="L57" s="46" t="s">
        <v>3</v>
      </c>
      <c r="M57" s="46" t="s">
        <v>2114</v>
      </c>
      <c r="N57" s="46">
        <v>220062</v>
      </c>
      <c r="O57" s="46" t="s">
        <v>2209</v>
      </c>
      <c r="P57" s="46" t="s">
        <v>1724</v>
      </c>
      <c r="Q57" s="46" t="s">
        <v>1683</v>
      </c>
      <c r="R57" s="46" t="s">
        <v>701</v>
      </c>
      <c r="S57" s="46" t="s">
        <v>803</v>
      </c>
      <c r="T57" s="46" t="s">
        <v>1</v>
      </c>
      <c r="U57" s="46" t="s">
        <v>648</v>
      </c>
      <c r="V57" s="46" t="s">
        <v>1339</v>
      </c>
      <c r="W57" s="46"/>
      <c r="X57" s="46" t="s">
        <v>1702</v>
      </c>
      <c r="Y57" s="120" t="s">
        <v>2204</v>
      </c>
      <c r="Z57" s="88"/>
      <c r="AA57" s="40"/>
      <c r="AB57" s="40"/>
    </row>
    <row r="58" spans="1:28" s="48" customFormat="1">
      <c r="A58" s="46" t="s">
        <v>651</v>
      </c>
      <c r="B58" s="46" t="s">
        <v>2206</v>
      </c>
      <c r="C58" s="46" t="s">
        <v>8</v>
      </c>
      <c r="D58" s="46" t="s">
        <v>19</v>
      </c>
      <c r="E58" s="49" t="s">
        <v>1810</v>
      </c>
      <c r="F58" s="52" t="s">
        <v>1492</v>
      </c>
      <c r="G58" s="46" t="s">
        <v>3</v>
      </c>
      <c r="H58" s="46">
        <v>800</v>
      </c>
      <c r="I58" s="46">
        <v>1</v>
      </c>
      <c r="J58" s="46" t="s">
        <v>1</v>
      </c>
      <c r="K58" s="46" t="s">
        <v>1</v>
      </c>
      <c r="L58" s="46" t="s">
        <v>1</v>
      </c>
      <c r="M58" s="46" t="s">
        <v>102</v>
      </c>
      <c r="N58" s="46">
        <v>140863</v>
      </c>
      <c r="O58" s="46" t="s">
        <v>2209</v>
      </c>
      <c r="P58" s="46" t="s">
        <v>1724</v>
      </c>
      <c r="Q58" s="46" t="s">
        <v>1683</v>
      </c>
      <c r="R58" s="46" t="s">
        <v>701</v>
      </c>
      <c r="S58" s="46" t="s">
        <v>803</v>
      </c>
      <c r="T58" s="46" t="s">
        <v>1</v>
      </c>
      <c r="U58" s="46" t="s">
        <v>21</v>
      </c>
      <c r="V58" s="46" t="s">
        <v>1614</v>
      </c>
      <c r="W58" s="46"/>
      <c r="X58" s="46" t="s">
        <v>1702</v>
      </c>
      <c r="Y58" s="120" t="s">
        <v>2204</v>
      </c>
      <c r="Z58" s="88"/>
      <c r="AA58" s="40"/>
      <c r="AB58" s="40"/>
    </row>
    <row r="59" spans="1:28" s="48" customFormat="1">
      <c r="A59" s="46" t="s">
        <v>652</v>
      </c>
      <c r="B59" s="46" t="s">
        <v>2206</v>
      </c>
      <c r="C59" s="46" t="s">
        <v>8</v>
      </c>
      <c r="D59" s="46" t="s">
        <v>19</v>
      </c>
      <c r="E59" s="49" t="s">
        <v>1809</v>
      </c>
      <c r="F59" s="52" t="s">
        <v>1492</v>
      </c>
      <c r="G59" s="46" t="s">
        <v>3</v>
      </c>
      <c r="H59" s="46">
        <v>800</v>
      </c>
      <c r="I59" s="46">
        <v>1</v>
      </c>
      <c r="J59" s="46" t="s">
        <v>1</v>
      </c>
      <c r="K59" s="46" t="s">
        <v>1</v>
      </c>
      <c r="L59" s="46" t="s">
        <v>1</v>
      </c>
      <c r="M59" s="46" t="s">
        <v>102</v>
      </c>
      <c r="N59" s="46">
        <v>140863</v>
      </c>
      <c r="O59" s="46" t="s">
        <v>2209</v>
      </c>
      <c r="P59" s="46" t="s">
        <v>1724</v>
      </c>
      <c r="Q59" s="46" t="s">
        <v>1683</v>
      </c>
      <c r="R59" s="46" t="s">
        <v>701</v>
      </c>
      <c r="S59" s="46" t="s">
        <v>803</v>
      </c>
      <c r="T59" s="46" t="s">
        <v>1</v>
      </c>
      <c r="U59" s="46" t="s">
        <v>21</v>
      </c>
      <c r="V59" s="46" t="s">
        <v>1615</v>
      </c>
      <c r="W59" s="46"/>
      <c r="X59" s="46" t="s">
        <v>1702</v>
      </c>
      <c r="Y59" s="120" t="s">
        <v>2204</v>
      </c>
      <c r="Z59" s="88"/>
      <c r="AA59" s="40"/>
      <c r="AB59" s="40"/>
    </row>
    <row r="60" spans="1:28" s="48" customFormat="1">
      <c r="A60" s="46" t="s">
        <v>653</v>
      </c>
      <c r="B60" s="46" t="s">
        <v>2206</v>
      </c>
      <c r="C60" s="46" t="s">
        <v>23</v>
      </c>
      <c r="D60" s="46" t="s">
        <v>654</v>
      </c>
      <c r="E60" s="49" t="s">
        <v>1811</v>
      </c>
      <c r="F60" s="52" t="s">
        <v>1492</v>
      </c>
      <c r="G60" s="46" t="s">
        <v>3</v>
      </c>
      <c r="H60" s="46">
        <v>800</v>
      </c>
      <c r="I60" s="46">
        <v>1</v>
      </c>
      <c r="J60" s="46" t="s">
        <v>3</v>
      </c>
      <c r="K60" s="46" t="s">
        <v>3</v>
      </c>
      <c r="L60" s="46" t="s">
        <v>3</v>
      </c>
      <c r="M60" s="46" t="s">
        <v>2114</v>
      </c>
      <c r="N60" s="46">
        <v>37306</v>
      </c>
      <c r="O60" s="46" t="s">
        <v>2209</v>
      </c>
      <c r="P60" s="46" t="s">
        <v>1724</v>
      </c>
      <c r="Q60" s="46" t="s">
        <v>1683</v>
      </c>
      <c r="R60" s="46" t="s">
        <v>701</v>
      </c>
      <c r="S60" s="46" t="s">
        <v>803</v>
      </c>
      <c r="T60" s="46" t="s">
        <v>1</v>
      </c>
      <c r="U60" s="46" t="s">
        <v>655</v>
      </c>
      <c r="V60" s="46" t="s">
        <v>1340</v>
      </c>
      <c r="W60" s="46"/>
      <c r="X60" s="46" t="s">
        <v>1702</v>
      </c>
      <c r="Y60" s="120" t="s">
        <v>2204</v>
      </c>
      <c r="Z60" s="88"/>
      <c r="AA60" s="40"/>
      <c r="AB60" s="40"/>
    </row>
    <row r="61" spans="1:28" s="48" customFormat="1">
      <c r="A61" s="41" t="s">
        <v>656</v>
      </c>
      <c r="B61" s="46" t="s">
        <v>2206</v>
      </c>
      <c r="C61" s="41" t="s">
        <v>17</v>
      </c>
      <c r="D61" s="41" t="s">
        <v>657</v>
      </c>
      <c r="E61" s="47" t="s">
        <v>1812</v>
      </c>
      <c r="F61" s="52" t="s">
        <v>1492</v>
      </c>
      <c r="G61" s="41" t="s">
        <v>3</v>
      </c>
      <c r="H61" s="41">
        <v>800</v>
      </c>
      <c r="I61" s="41">
        <v>1</v>
      </c>
      <c r="J61" s="41" t="s">
        <v>3</v>
      </c>
      <c r="K61" s="41" t="s">
        <v>3</v>
      </c>
      <c r="L61" s="41" t="s">
        <v>3</v>
      </c>
      <c r="M61" s="41" t="s">
        <v>2114</v>
      </c>
      <c r="N61" s="41">
        <v>10632</v>
      </c>
      <c r="O61" s="41" t="s">
        <v>2209</v>
      </c>
      <c r="P61" s="41" t="s">
        <v>1724</v>
      </c>
      <c r="Q61" s="41" t="s">
        <v>1683</v>
      </c>
      <c r="R61" s="41" t="s">
        <v>701</v>
      </c>
      <c r="S61" s="41" t="s">
        <v>803</v>
      </c>
      <c r="T61" s="41" t="s">
        <v>1</v>
      </c>
      <c r="U61" s="41" t="s">
        <v>658</v>
      </c>
      <c r="V61" s="41" t="s">
        <v>1616</v>
      </c>
      <c r="W61" s="41"/>
      <c r="X61" s="41" t="s">
        <v>1702</v>
      </c>
      <c r="Y61" s="120" t="s">
        <v>2204</v>
      </c>
      <c r="Z61" s="88"/>
      <c r="AA61" s="40"/>
      <c r="AB61" s="40"/>
    </row>
    <row r="62" spans="1:28" s="48" customFormat="1">
      <c r="A62" s="41" t="s">
        <v>659</v>
      </c>
      <c r="B62" s="46" t="s">
        <v>2206</v>
      </c>
      <c r="C62" s="41" t="s">
        <v>120</v>
      </c>
      <c r="D62" s="41" t="s">
        <v>121</v>
      </c>
      <c r="E62" s="47" t="s">
        <v>660</v>
      </c>
      <c r="F62" s="52" t="s">
        <v>1492</v>
      </c>
      <c r="G62" s="41" t="s">
        <v>3</v>
      </c>
      <c r="H62" s="41">
        <v>800</v>
      </c>
      <c r="I62" s="41">
        <v>1</v>
      </c>
      <c r="J62" s="41" t="s">
        <v>3</v>
      </c>
      <c r="K62" s="41" t="s">
        <v>3</v>
      </c>
      <c r="L62" s="41" t="s">
        <v>3</v>
      </c>
      <c r="M62" s="41" t="s">
        <v>2114</v>
      </c>
      <c r="N62" s="41">
        <v>205312</v>
      </c>
      <c r="O62" s="41" t="s">
        <v>2209</v>
      </c>
      <c r="P62" s="41" t="s">
        <v>1724</v>
      </c>
      <c r="Q62" s="41" t="s">
        <v>1683</v>
      </c>
      <c r="R62" s="41" t="s">
        <v>701</v>
      </c>
      <c r="S62" s="41" t="s">
        <v>803</v>
      </c>
      <c r="T62" s="41" t="s">
        <v>1</v>
      </c>
      <c r="U62" s="41" t="s">
        <v>122</v>
      </c>
      <c r="V62" s="41" t="s">
        <v>1617</v>
      </c>
      <c r="W62" s="41"/>
      <c r="X62" s="41" t="s">
        <v>1702</v>
      </c>
      <c r="Y62" s="120" t="s">
        <v>2204</v>
      </c>
      <c r="Z62" s="88"/>
      <c r="AA62" s="40"/>
      <c r="AB62" s="40"/>
    </row>
    <row r="63" spans="1:28" s="48" customFormat="1">
      <c r="A63" s="41" t="s">
        <v>661</v>
      </c>
      <c r="B63" s="46" t="s">
        <v>2206</v>
      </c>
      <c r="C63" s="41" t="s">
        <v>8</v>
      </c>
      <c r="D63" s="41" t="s">
        <v>83</v>
      </c>
      <c r="E63" s="47" t="s">
        <v>1813</v>
      </c>
      <c r="F63" s="52" t="s">
        <v>1492</v>
      </c>
      <c r="G63" s="41" t="s">
        <v>3</v>
      </c>
      <c r="H63" s="41">
        <v>800</v>
      </c>
      <c r="I63" s="41">
        <v>1</v>
      </c>
      <c r="J63" s="41" t="s">
        <v>1</v>
      </c>
      <c r="K63" s="41" t="s">
        <v>1</v>
      </c>
      <c r="L63" s="41" t="s">
        <v>1</v>
      </c>
      <c r="M63" s="41" t="s">
        <v>102</v>
      </c>
      <c r="N63" s="41">
        <v>129386</v>
      </c>
      <c r="O63" s="41" t="s">
        <v>2209</v>
      </c>
      <c r="P63" s="41" t="s">
        <v>1724</v>
      </c>
      <c r="Q63" s="41" t="s">
        <v>1683</v>
      </c>
      <c r="R63" s="41" t="s">
        <v>701</v>
      </c>
      <c r="S63" s="41" t="s">
        <v>803</v>
      </c>
      <c r="T63" s="41" t="s">
        <v>1</v>
      </c>
      <c r="U63" s="41" t="s">
        <v>84</v>
      </c>
      <c r="V63" s="41" t="s">
        <v>1341</v>
      </c>
      <c r="W63" s="41"/>
      <c r="X63" s="41" t="s">
        <v>1702</v>
      </c>
      <c r="Y63" s="120" t="s">
        <v>2204</v>
      </c>
      <c r="Z63" s="88"/>
      <c r="AA63" s="40"/>
      <c r="AB63" s="40"/>
    </row>
    <row r="64" spans="1:28" s="48" customFormat="1">
      <c r="A64" s="41" t="s">
        <v>662</v>
      </c>
      <c r="B64" s="46" t="s">
        <v>2206</v>
      </c>
      <c r="C64" s="41" t="s">
        <v>17</v>
      </c>
      <c r="D64" s="41" t="s">
        <v>30</v>
      </c>
      <c r="E64" s="47" t="s">
        <v>663</v>
      </c>
      <c r="F64" s="52" t="s">
        <v>1492</v>
      </c>
      <c r="G64" s="41" t="s">
        <v>3</v>
      </c>
      <c r="H64" s="41">
        <v>800</v>
      </c>
      <c r="I64" s="41">
        <v>1</v>
      </c>
      <c r="J64" s="41" t="s">
        <v>3</v>
      </c>
      <c r="K64" s="41" t="s">
        <v>3</v>
      </c>
      <c r="L64" s="41" t="s">
        <v>3</v>
      </c>
      <c r="M64" s="41" t="s">
        <v>2114</v>
      </c>
      <c r="N64" s="41">
        <v>120197</v>
      </c>
      <c r="O64" s="41" t="s">
        <v>2209</v>
      </c>
      <c r="P64" s="41" t="s">
        <v>1724</v>
      </c>
      <c r="Q64" s="41" t="s">
        <v>1683</v>
      </c>
      <c r="R64" s="41" t="s">
        <v>701</v>
      </c>
      <c r="S64" s="41" t="s">
        <v>803</v>
      </c>
      <c r="T64" s="41" t="s">
        <v>1</v>
      </c>
      <c r="U64" s="41" t="s">
        <v>664</v>
      </c>
      <c r="V64" s="41" t="s">
        <v>1618</v>
      </c>
      <c r="W64" s="41"/>
      <c r="X64" s="41" t="s">
        <v>1702</v>
      </c>
      <c r="Y64" s="120" t="s">
        <v>2204</v>
      </c>
      <c r="Z64" s="88"/>
      <c r="AA64" s="40"/>
      <c r="AB64" s="40"/>
    </row>
    <row r="65" spans="1:28" s="48" customFormat="1">
      <c r="A65" s="41" t="s">
        <v>526</v>
      </c>
      <c r="B65" s="41" t="s">
        <v>2206</v>
      </c>
      <c r="C65" s="41" t="s">
        <v>23</v>
      </c>
      <c r="D65" s="41" t="s">
        <v>24</v>
      </c>
      <c r="E65" s="47" t="s">
        <v>700</v>
      </c>
      <c r="F65" s="52" t="s">
        <v>1492</v>
      </c>
      <c r="G65" s="41" t="s">
        <v>3</v>
      </c>
      <c r="H65" s="41">
        <v>800</v>
      </c>
      <c r="I65" s="41">
        <v>2</v>
      </c>
      <c r="J65" s="41" t="s">
        <v>1</v>
      </c>
      <c r="K65" s="41" t="s">
        <v>1</v>
      </c>
      <c r="L65" s="41" t="s">
        <v>1</v>
      </c>
      <c r="M65" s="41" t="s">
        <v>2114</v>
      </c>
      <c r="N65" s="41">
        <v>1720398</v>
      </c>
      <c r="O65" s="41" t="s">
        <v>2209</v>
      </c>
      <c r="P65" s="41" t="s">
        <v>1724</v>
      </c>
      <c r="Q65" s="41" t="s">
        <v>1683</v>
      </c>
      <c r="R65" s="41" t="s">
        <v>701</v>
      </c>
      <c r="S65" s="41" t="s">
        <v>803</v>
      </c>
      <c r="T65" s="41" t="s">
        <v>1</v>
      </c>
      <c r="U65" s="41" t="s">
        <v>527</v>
      </c>
      <c r="V65" s="41" t="s">
        <v>1619</v>
      </c>
      <c r="W65" s="41"/>
      <c r="X65" s="41" t="s">
        <v>1702</v>
      </c>
      <c r="Y65" s="120" t="s">
        <v>2204</v>
      </c>
      <c r="Z65" s="88"/>
      <c r="AA65" s="40"/>
      <c r="AB65" s="40"/>
    </row>
    <row r="66" spans="1:28" s="48" customFormat="1">
      <c r="A66" s="46" t="s">
        <v>665</v>
      </c>
      <c r="B66" s="46" t="s">
        <v>2206</v>
      </c>
      <c r="C66" s="46" t="s">
        <v>23</v>
      </c>
      <c r="D66" s="46" t="s">
        <v>24</v>
      </c>
      <c r="E66" s="49" t="s">
        <v>1814</v>
      </c>
      <c r="F66" s="52" t="s">
        <v>1492</v>
      </c>
      <c r="G66" s="46" t="s">
        <v>3</v>
      </c>
      <c r="H66" s="46">
        <v>800</v>
      </c>
      <c r="I66" s="46">
        <v>1</v>
      </c>
      <c r="J66" s="46" t="s">
        <v>1</v>
      </c>
      <c r="K66" s="46" t="s">
        <v>1</v>
      </c>
      <c r="L66" s="46" t="s">
        <v>1</v>
      </c>
      <c r="M66" s="46" t="s">
        <v>2114</v>
      </c>
      <c r="N66" s="46">
        <v>1720398</v>
      </c>
      <c r="O66" s="46" t="s">
        <v>2209</v>
      </c>
      <c r="P66" s="46" t="s">
        <v>1724</v>
      </c>
      <c r="Q66" s="46" t="s">
        <v>1683</v>
      </c>
      <c r="R66" s="46" t="s">
        <v>701</v>
      </c>
      <c r="S66" s="46" t="s">
        <v>803</v>
      </c>
      <c r="T66" s="46" t="s">
        <v>1</v>
      </c>
      <c r="U66" s="46" t="s">
        <v>666</v>
      </c>
      <c r="V66" s="46" t="s">
        <v>1620</v>
      </c>
      <c r="W66" s="46"/>
      <c r="X66" s="46" t="s">
        <v>1702</v>
      </c>
      <c r="Y66" s="120" t="s">
        <v>2204</v>
      </c>
      <c r="Z66" s="88"/>
      <c r="AA66" s="40"/>
      <c r="AB66" s="40"/>
    </row>
    <row r="67" spans="1:28" s="48" customFormat="1">
      <c r="A67" s="46" t="s">
        <v>668</v>
      </c>
      <c r="B67" s="46" t="s">
        <v>2206</v>
      </c>
      <c r="C67" s="46" t="s">
        <v>8</v>
      </c>
      <c r="D67" s="46" t="s">
        <v>161</v>
      </c>
      <c r="E67" s="49" t="s">
        <v>669</v>
      </c>
      <c r="F67" s="52" t="s">
        <v>1492</v>
      </c>
      <c r="G67" s="46" t="s">
        <v>3</v>
      </c>
      <c r="H67" s="46">
        <v>800</v>
      </c>
      <c r="I67" s="46">
        <v>1</v>
      </c>
      <c r="J67" s="46" t="s">
        <v>1</v>
      </c>
      <c r="K67" s="46" t="s">
        <v>1</v>
      </c>
      <c r="L67" s="46" t="s">
        <v>1</v>
      </c>
      <c r="M67" s="46" t="s">
        <v>102</v>
      </c>
      <c r="N67" s="46">
        <v>186913</v>
      </c>
      <c r="O67" s="46" t="s">
        <v>2209</v>
      </c>
      <c r="P67" s="46" t="s">
        <v>1724</v>
      </c>
      <c r="Q67" s="46" t="s">
        <v>1683</v>
      </c>
      <c r="R67" s="46" t="s">
        <v>701</v>
      </c>
      <c r="S67" s="46" t="s">
        <v>803</v>
      </c>
      <c r="T67" s="46" t="s">
        <v>1</v>
      </c>
      <c r="U67" s="46" t="s">
        <v>163</v>
      </c>
      <c r="V67" s="46" t="s">
        <v>1342</v>
      </c>
      <c r="W67" s="46"/>
      <c r="X67" s="46" t="s">
        <v>1702</v>
      </c>
      <c r="Y67" s="120" t="s">
        <v>2204</v>
      </c>
      <c r="Z67" s="88"/>
      <c r="AA67" s="40"/>
      <c r="AB67" s="40"/>
    </row>
    <row r="68" spans="1:28" s="48" customFormat="1">
      <c r="A68" s="41" t="s">
        <v>670</v>
      </c>
      <c r="B68" s="41" t="s">
        <v>2206</v>
      </c>
      <c r="C68" s="46" t="s">
        <v>8</v>
      </c>
      <c r="D68" s="46" t="s">
        <v>161</v>
      </c>
      <c r="E68" s="49" t="s">
        <v>1816</v>
      </c>
      <c r="F68" s="52" t="s">
        <v>1492</v>
      </c>
      <c r="G68" s="41" t="s">
        <v>3</v>
      </c>
      <c r="H68" s="41">
        <v>800</v>
      </c>
      <c r="I68" s="41">
        <v>1</v>
      </c>
      <c r="J68" s="46" t="s">
        <v>1</v>
      </c>
      <c r="K68" s="46" t="s">
        <v>1</v>
      </c>
      <c r="L68" s="46" t="s">
        <v>1</v>
      </c>
      <c r="M68" s="41" t="s">
        <v>102</v>
      </c>
      <c r="N68" s="46">
        <v>186913</v>
      </c>
      <c r="O68" s="41" t="s">
        <v>2209</v>
      </c>
      <c r="P68" s="41" t="s">
        <v>1724</v>
      </c>
      <c r="Q68" s="41" t="s">
        <v>1683</v>
      </c>
      <c r="R68" s="41" t="s">
        <v>701</v>
      </c>
      <c r="S68" s="46" t="s">
        <v>803</v>
      </c>
      <c r="T68" s="46" t="s">
        <v>1</v>
      </c>
      <c r="U68" s="41" t="s">
        <v>163</v>
      </c>
      <c r="V68" s="41" t="s">
        <v>1621</v>
      </c>
      <c r="W68" s="41"/>
      <c r="X68" s="41" t="s">
        <v>1702</v>
      </c>
      <c r="Y68" s="120" t="s">
        <v>2204</v>
      </c>
      <c r="Z68" s="88"/>
      <c r="AA68" s="40"/>
      <c r="AB68" s="40"/>
    </row>
    <row r="69" spans="1:28" s="48" customFormat="1">
      <c r="A69" s="41" t="s">
        <v>671</v>
      </c>
      <c r="B69" s="41" t="s">
        <v>2206</v>
      </c>
      <c r="C69" s="46" t="s">
        <v>8</v>
      </c>
      <c r="D69" s="46" t="s">
        <v>161</v>
      </c>
      <c r="E69" s="47" t="s">
        <v>1815</v>
      </c>
      <c r="F69" s="52" t="s">
        <v>1492</v>
      </c>
      <c r="G69" s="41" t="s">
        <v>3</v>
      </c>
      <c r="H69" s="41">
        <v>800</v>
      </c>
      <c r="I69" s="41">
        <v>1</v>
      </c>
      <c r="J69" s="46" t="s">
        <v>1</v>
      </c>
      <c r="K69" s="46" t="s">
        <v>1</v>
      </c>
      <c r="L69" s="46" t="s">
        <v>1</v>
      </c>
      <c r="M69" s="41" t="s">
        <v>102</v>
      </c>
      <c r="N69" s="46">
        <v>186913</v>
      </c>
      <c r="O69" s="41" t="s">
        <v>2209</v>
      </c>
      <c r="P69" s="41" t="s">
        <v>1724</v>
      </c>
      <c r="Q69" s="41" t="s">
        <v>1683</v>
      </c>
      <c r="R69" s="41" t="s">
        <v>701</v>
      </c>
      <c r="S69" s="46" t="s">
        <v>803</v>
      </c>
      <c r="T69" s="46" t="s">
        <v>1</v>
      </c>
      <c r="U69" s="41" t="s">
        <v>163</v>
      </c>
      <c r="V69" s="41" t="s">
        <v>1622</v>
      </c>
      <c r="W69" s="41"/>
      <c r="X69" s="41" t="s">
        <v>1702</v>
      </c>
      <c r="Y69" s="120" t="s">
        <v>2204</v>
      </c>
      <c r="Z69" s="88"/>
      <c r="AA69" s="40"/>
      <c r="AB69" s="40"/>
    </row>
    <row r="70" spans="1:28" s="48" customFormat="1">
      <c r="A70" s="41" t="s">
        <v>672</v>
      </c>
      <c r="B70" s="41" t="s">
        <v>2206</v>
      </c>
      <c r="C70" s="46" t="s">
        <v>14</v>
      </c>
      <c r="D70" s="46" t="s">
        <v>64</v>
      </c>
      <c r="E70" s="47" t="s">
        <v>1817</v>
      </c>
      <c r="F70" s="52" t="s">
        <v>1492</v>
      </c>
      <c r="G70" s="41" t="s">
        <v>3</v>
      </c>
      <c r="H70" s="41">
        <v>800</v>
      </c>
      <c r="I70" s="41">
        <v>1</v>
      </c>
      <c r="J70" s="46" t="s">
        <v>3</v>
      </c>
      <c r="K70" s="46" t="s">
        <v>3</v>
      </c>
      <c r="L70" s="46" t="s">
        <v>3</v>
      </c>
      <c r="M70" s="41" t="s">
        <v>2114</v>
      </c>
      <c r="N70" s="46">
        <v>117699</v>
      </c>
      <c r="O70" s="41" t="s">
        <v>2209</v>
      </c>
      <c r="P70" s="41" t="s">
        <v>1724</v>
      </c>
      <c r="Q70" s="41" t="s">
        <v>1683</v>
      </c>
      <c r="R70" s="41" t="s">
        <v>701</v>
      </c>
      <c r="S70" s="46" t="s">
        <v>803</v>
      </c>
      <c r="T70" s="46" t="s">
        <v>1</v>
      </c>
      <c r="U70" s="41" t="s">
        <v>673</v>
      </c>
      <c r="V70" s="41" t="s">
        <v>1623</v>
      </c>
      <c r="W70" s="41"/>
      <c r="X70" s="41" t="s">
        <v>1702</v>
      </c>
      <c r="Y70" s="120" t="s">
        <v>2204</v>
      </c>
      <c r="Z70" s="88"/>
      <c r="AA70" s="40"/>
      <c r="AB70" s="40"/>
    </row>
    <row r="71" spans="1:28" s="48" customFormat="1">
      <c r="A71" s="41" t="s">
        <v>674</v>
      </c>
      <c r="B71" s="41" t="s">
        <v>2206</v>
      </c>
      <c r="C71" s="41" t="s">
        <v>8</v>
      </c>
      <c r="D71" s="41" t="s">
        <v>675</v>
      </c>
      <c r="E71" s="47" t="s">
        <v>676</v>
      </c>
      <c r="F71" s="52" t="s">
        <v>1492</v>
      </c>
      <c r="G71" s="41" t="s">
        <v>3</v>
      </c>
      <c r="H71" s="41">
        <v>800</v>
      </c>
      <c r="I71" s="41">
        <v>1</v>
      </c>
      <c r="J71" s="41" t="s">
        <v>1</v>
      </c>
      <c r="K71" s="41" t="s">
        <v>1</v>
      </c>
      <c r="L71" s="41" t="s">
        <v>1</v>
      </c>
      <c r="M71" s="41" t="s">
        <v>102</v>
      </c>
      <c r="N71" s="41">
        <v>58915</v>
      </c>
      <c r="O71" s="41" t="s">
        <v>2209</v>
      </c>
      <c r="P71" s="41" t="s">
        <v>1724</v>
      </c>
      <c r="Q71" s="41" t="s">
        <v>1683</v>
      </c>
      <c r="R71" s="41" t="s">
        <v>701</v>
      </c>
      <c r="S71" s="41" t="s">
        <v>803</v>
      </c>
      <c r="T71" s="41" t="s">
        <v>1</v>
      </c>
      <c r="U71" s="41" t="s">
        <v>677</v>
      </c>
      <c r="V71" s="41" t="s">
        <v>1624</v>
      </c>
      <c r="W71" s="41"/>
      <c r="X71" s="41" t="s">
        <v>1702</v>
      </c>
      <c r="Y71" s="120" t="s">
        <v>2204</v>
      </c>
      <c r="Z71" s="88"/>
      <c r="AA71" s="40"/>
      <c r="AB71" s="40"/>
    </row>
    <row r="72" spans="1:28" s="48" customFormat="1">
      <c r="A72" s="41" t="s">
        <v>1390</v>
      </c>
      <c r="B72" s="41" t="s">
        <v>843</v>
      </c>
      <c r="C72" s="41" t="s">
        <v>367</v>
      </c>
      <c r="D72" s="51" t="s">
        <v>368</v>
      </c>
      <c r="E72" s="47" t="s">
        <v>818</v>
      </c>
      <c r="F72" s="52" t="s">
        <v>1492</v>
      </c>
      <c r="G72" s="41" t="s">
        <v>1561</v>
      </c>
      <c r="H72" s="41">
        <v>4443</v>
      </c>
      <c r="I72" s="41">
        <v>11</v>
      </c>
      <c r="J72" s="53" t="s">
        <v>3</v>
      </c>
      <c r="K72" s="53" t="s">
        <v>3</v>
      </c>
      <c r="L72" s="41" t="s">
        <v>1</v>
      </c>
      <c r="M72" s="41"/>
      <c r="N72" s="41">
        <v>294675</v>
      </c>
      <c r="O72" s="41" t="s">
        <v>843</v>
      </c>
      <c r="P72" s="41" t="s">
        <v>371</v>
      </c>
      <c r="Q72" s="41" t="s">
        <v>1683</v>
      </c>
      <c r="R72" s="41" t="s">
        <v>701</v>
      </c>
      <c r="S72" s="41" t="s">
        <v>803</v>
      </c>
      <c r="T72" s="41" t="s">
        <v>1</v>
      </c>
      <c r="U72" s="41" t="s">
        <v>1061</v>
      </c>
      <c r="V72" s="41" t="s">
        <v>1126</v>
      </c>
      <c r="W72" s="41"/>
      <c r="X72" s="41" t="s">
        <v>1684</v>
      </c>
      <c r="Y72" s="120" t="s">
        <v>2147</v>
      </c>
      <c r="Z72" s="89"/>
    </row>
    <row r="73" spans="1:28" s="48" customFormat="1">
      <c r="A73" s="41" t="s">
        <v>1391</v>
      </c>
      <c r="B73" s="41" t="s">
        <v>843</v>
      </c>
      <c r="C73" s="41" t="s">
        <v>8</v>
      </c>
      <c r="D73" s="51" t="s">
        <v>27</v>
      </c>
      <c r="E73" s="47" t="s">
        <v>373</v>
      </c>
      <c r="F73" s="52" t="s">
        <v>1492</v>
      </c>
      <c r="G73" s="41" t="s">
        <v>732</v>
      </c>
      <c r="H73" s="41">
        <v>4443</v>
      </c>
      <c r="I73" s="41">
        <v>13</v>
      </c>
      <c r="J73" s="53" t="s">
        <v>3</v>
      </c>
      <c r="K73" s="53" t="s">
        <v>3</v>
      </c>
      <c r="L73" s="53" t="s">
        <v>3</v>
      </c>
      <c r="M73" s="41"/>
      <c r="N73" s="41">
        <v>175008</v>
      </c>
      <c r="O73" s="41" t="s">
        <v>843</v>
      </c>
      <c r="P73" s="41" t="s">
        <v>371</v>
      </c>
      <c r="Q73" s="41" t="s">
        <v>1683</v>
      </c>
      <c r="R73" s="41" t="s">
        <v>701</v>
      </c>
      <c r="S73" s="41" t="s">
        <v>803</v>
      </c>
      <c r="T73" s="41" t="s">
        <v>1</v>
      </c>
      <c r="U73" s="41" t="s">
        <v>29</v>
      </c>
      <c r="V73" s="41" t="s">
        <v>1127</v>
      </c>
      <c r="W73" s="41"/>
      <c r="X73" s="41" t="s">
        <v>1685</v>
      </c>
      <c r="Y73" s="120" t="s">
        <v>2147</v>
      </c>
      <c r="Z73" s="89"/>
    </row>
    <row r="74" spans="1:28" s="48" customFormat="1">
      <c r="A74" s="41" t="s">
        <v>1392</v>
      </c>
      <c r="B74" s="41" t="s">
        <v>843</v>
      </c>
      <c r="C74" s="41" t="s">
        <v>120</v>
      </c>
      <c r="D74" s="51" t="s">
        <v>124</v>
      </c>
      <c r="E74" s="47" t="s">
        <v>1686</v>
      </c>
      <c r="F74" s="52" t="s">
        <v>1492</v>
      </c>
      <c r="G74" s="41" t="s">
        <v>1562</v>
      </c>
      <c r="H74" s="41">
        <v>4443</v>
      </c>
      <c r="I74" s="41">
        <v>11</v>
      </c>
      <c r="J74" s="53" t="s">
        <v>3</v>
      </c>
      <c r="K74" s="53" t="s">
        <v>1</v>
      </c>
      <c r="L74" s="41" t="s">
        <v>1</v>
      </c>
      <c r="M74" s="41"/>
      <c r="N74" s="41">
        <v>356177</v>
      </c>
      <c r="O74" s="41" t="s">
        <v>843</v>
      </c>
      <c r="P74" s="41" t="s">
        <v>371</v>
      </c>
      <c r="Q74" s="41" t="s">
        <v>1683</v>
      </c>
      <c r="R74" s="41" t="s">
        <v>701</v>
      </c>
      <c r="S74" s="41" t="s">
        <v>803</v>
      </c>
      <c r="T74" s="41" t="s">
        <v>1</v>
      </c>
      <c r="U74" s="41" t="s">
        <v>1062</v>
      </c>
      <c r="V74" s="41" t="s">
        <v>1128</v>
      </c>
      <c r="W74" s="41"/>
      <c r="X74" s="41" t="s">
        <v>1685</v>
      </c>
      <c r="Y74" s="120" t="s">
        <v>2147</v>
      </c>
      <c r="Z74" s="89"/>
    </row>
    <row r="75" spans="1:28" s="48" customFormat="1">
      <c r="A75" s="41" t="s">
        <v>1393</v>
      </c>
      <c r="B75" s="41" t="s">
        <v>843</v>
      </c>
      <c r="C75" s="41" t="s">
        <v>120</v>
      </c>
      <c r="D75" s="51" t="s">
        <v>124</v>
      </c>
      <c r="E75" s="47" t="s">
        <v>819</v>
      </c>
      <c r="F75" s="52" t="s">
        <v>1492</v>
      </c>
      <c r="G75" s="41" t="s">
        <v>1687</v>
      </c>
      <c r="H75" s="41">
        <v>4443</v>
      </c>
      <c r="I75" s="41">
        <v>13</v>
      </c>
      <c r="J75" s="53" t="s">
        <v>3</v>
      </c>
      <c r="K75" s="53" t="s">
        <v>1</v>
      </c>
      <c r="L75" s="41" t="s">
        <v>1</v>
      </c>
      <c r="M75" s="41"/>
      <c r="N75" s="41">
        <v>356177</v>
      </c>
      <c r="O75" s="41" t="s">
        <v>843</v>
      </c>
      <c r="P75" s="41" t="s">
        <v>371</v>
      </c>
      <c r="Q75" s="41" t="s">
        <v>1683</v>
      </c>
      <c r="R75" s="41" t="s">
        <v>701</v>
      </c>
      <c r="S75" s="41" t="s">
        <v>803</v>
      </c>
      <c r="T75" s="41" t="s">
        <v>1</v>
      </c>
      <c r="U75" s="41" t="s">
        <v>874</v>
      </c>
      <c r="V75" s="41" t="s">
        <v>1129</v>
      </c>
      <c r="W75" s="41"/>
      <c r="X75" s="41" t="s">
        <v>1688</v>
      </c>
      <c r="Y75" s="120" t="s">
        <v>2147</v>
      </c>
      <c r="Z75" s="89"/>
    </row>
    <row r="76" spans="1:28" s="48" customFormat="1">
      <c r="A76" s="41" t="s">
        <v>1394</v>
      </c>
      <c r="B76" s="41" t="s">
        <v>843</v>
      </c>
      <c r="C76" s="41" t="s">
        <v>8</v>
      </c>
      <c r="D76" s="51" t="s">
        <v>9</v>
      </c>
      <c r="E76" s="47" t="s">
        <v>171</v>
      </c>
      <c r="F76" s="52" t="s">
        <v>1492</v>
      </c>
      <c r="G76" s="41" t="s">
        <v>1437</v>
      </c>
      <c r="H76" s="41">
        <v>4443</v>
      </c>
      <c r="I76" s="41">
        <v>13</v>
      </c>
      <c r="J76" s="53" t="s">
        <v>1</v>
      </c>
      <c r="K76" s="53" t="s">
        <v>1</v>
      </c>
      <c r="L76" s="41" t="s">
        <v>1</v>
      </c>
      <c r="M76" s="41" t="s">
        <v>102</v>
      </c>
      <c r="N76" s="41">
        <v>181617</v>
      </c>
      <c r="O76" s="41" t="s">
        <v>843</v>
      </c>
      <c r="P76" s="41" t="s">
        <v>371</v>
      </c>
      <c r="Q76" s="41" t="s">
        <v>1683</v>
      </c>
      <c r="R76" s="41" t="s">
        <v>701</v>
      </c>
      <c r="S76" s="41" t="s">
        <v>803</v>
      </c>
      <c r="T76" s="41" t="s">
        <v>1</v>
      </c>
      <c r="U76" s="41" t="s">
        <v>1063</v>
      </c>
      <c r="V76" s="41" t="s">
        <v>1130</v>
      </c>
      <c r="W76" s="41"/>
      <c r="X76" s="41" t="s">
        <v>1685</v>
      </c>
      <c r="Y76" s="120" t="s">
        <v>2147</v>
      </c>
      <c r="Z76" s="89"/>
    </row>
    <row r="77" spans="1:28" s="48" customFormat="1">
      <c r="A77" s="41" t="s">
        <v>1395</v>
      </c>
      <c r="B77" s="41" t="s">
        <v>843</v>
      </c>
      <c r="C77" s="41" t="s">
        <v>8</v>
      </c>
      <c r="D77" s="51" t="s">
        <v>377</v>
      </c>
      <c r="E77" s="47" t="s">
        <v>820</v>
      </c>
      <c r="F77" s="52" t="s">
        <v>1492</v>
      </c>
      <c r="G77" s="41" t="s">
        <v>1438</v>
      </c>
      <c r="H77" s="41">
        <v>4443</v>
      </c>
      <c r="I77" s="41">
        <v>11</v>
      </c>
      <c r="J77" s="53" t="s">
        <v>1</v>
      </c>
      <c r="K77" s="53" t="s">
        <v>1</v>
      </c>
      <c r="L77" s="41" t="s">
        <v>1</v>
      </c>
      <c r="M77" s="41" t="s">
        <v>102</v>
      </c>
      <c r="N77" s="41">
        <v>112697</v>
      </c>
      <c r="O77" s="41" t="s">
        <v>843</v>
      </c>
      <c r="P77" s="41" t="s">
        <v>371</v>
      </c>
      <c r="Q77" s="41" t="s">
        <v>1683</v>
      </c>
      <c r="R77" s="41" t="s">
        <v>701</v>
      </c>
      <c r="S77" s="41" t="s">
        <v>803</v>
      </c>
      <c r="T77" s="41" t="s">
        <v>1</v>
      </c>
      <c r="U77" s="41" t="s">
        <v>379</v>
      </c>
      <c r="V77" s="41" t="s">
        <v>1131</v>
      </c>
      <c r="W77" s="41"/>
      <c r="X77" s="41" t="s">
        <v>1684</v>
      </c>
      <c r="Y77" s="120" t="s">
        <v>2147</v>
      </c>
      <c r="Z77" s="89"/>
    </row>
    <row r="78" spans="1:28" s="48" customFormat="1">
      <c r="A78" s="41" t="s">
        <v>1396</v>
      </c>
      <c r="B78" s="41" t="s">
        <v>843</v>
      </c>
      <c r="C78" s="41" t="s">
        <v>39</v>
      </c>
      <c r="D78" s="51" t="s">
        <v>480</v>
      </c>
      <c r="E78" s="47" t="s">
        <v>821</v>
      </c>
      <c r="F78" s="52" t="s">
        <v>1492</v>
      </c>
      <c r="G78" s="41" t="s">
        <v>1563</v>
      </c>
      <c r="H78" s="41">
        <v>4443</v>
      </c>
      <c r="I78" s="41">
        <v>12</v>
      </c>
      <c r="J78" s="53" t="s">
        <v>3</v>
      </c>
      <c r="K78" s="53" t="s">
        <v>3</v>
      </c>
      <c r="L78" s="53" t="s">
        <v>3</v>
      </c>
      <c r="M78" s="41"/>
      <c r="N78" s="41">
        <v>126049</v>
      </c>
      <c r="O78" s="41" t="s">
        <v>843</v>
      </c>
      <c r="P78" s="41" t="s">
        <v>371</v>
      </c>
      <c r="Q78" s="41" t="s">
        <v>1683</v>
      </c>
      <c r="R78" s="41" t="s">
        <v>701</v>
      </c>
      <c r="S78" s="41" t="s">
        <v>803</v>
      </c>
      <c r="T78" s="41" t="s">
        <v>1</v>
      </c>
      <c r="U78" s="41" t="s">
        <v>1064</v>
      </c>
      <c r="V78" s="41" t="s">
        <v>1132</v>
      </c>
      <c r="W78" s="41"/>
      <c r="X78" s="41" t="s">
        <v>1689</v>
      </c>
      <c r="Y78" s="120" t="s">
        <v>2147</v>
      </c>
      <c r="Z78" s="89"/>
    </row>
    <row r="79" spans="1:28" s="48" customFormat="1">
      <c r="A79" s="41" t="s">
        <v>1398</v>
      </c>
      <c r="B79" s="41" t="s">
        <v>843</v>
      </c>
      <c r="C79" s="41" t="s">
        <v>186</v>
      </c>
      <c r="D79" s="51" t="s">
        <v>187</v>
      </c>
      <c r="E79" s="47" t="s">
        <v>822</v>
      </c>
      <c r="F79" s="52" t="s">
        <v>1492</v>
      </c>
      <c r="G79" s="41" t="s">
        <v>1565</v>
      </c>
      <c r="H79" s="41">
        <v>4443</v>
      </c>
      <c r="I79" s="41">
        <v>11</v>
      </c>
      <c r="J79" s="53" t="s">
        <v>1</v>
      </c>
      <c r="K79" s="53" t="s">
        <v>1</v>
      </c>
      <c r="L79" s="41" t="s">
        <v>1</v>
      </c>
      <c r="M79" s="41" t="s">
        <v>101</v>
      </c>
      <c r="N79" s="41">
        <v>456967</v>
      </c>
      <c r="O79" s="41" t="s">
        <v>843</v>
      </c>
      <c r="P79" s="41" t="s">
        <v>371</v>
      </c>
      <c r="Q79" s="41" t="s">
        <v>1683</v>
      </c>
      <c r="R79" s="41" t="s">
        <v>701</v>
      </c>
      <c r="S79" s="41" t="s">
        <v>803</v>
      </c>
      <c r="T79" s="41" t="s">
        <v>1</v>
      </c>
      <c r="U79" s="41" t="s">
        <v>1065</v>
      </c>
      <c r="V79" s="41" t="s">
        <v>1134</v>
      </c>
      <c r="W79" s="41"/>
      <c r="X79" s="41" t="s">
        <v>1688</v>
      </c>
      <c r="Y79" s="120" t="s">
        <v>2147</v>
      </c>
      <c r="Z79" s="89"/>
    </row>
    <row r="80" spans="1:28" s="48" customFormat="1">
      <c r="A80" s="41" t="s">
        <v>1397</v>
      </c>
      <c r="B80" s="41" t="s">
        <v>843</v>
      </c>
      <c r="C80" s="41" t="s">
        <v>186</v>
      </c>
      <c r="D80" s="51" t="s">
        <v>187</v>
      </c>
      <c r="E80" s="47" t="s">
        <v>1690</v>
      </c>
      <c r="F80" s="52" t="s">
        <v>1492</v>
      </c>
      <c r="G80" s="41" t="s">
        <v>1564</v>
      </c>
      <c r="H80" s="41">
        <v>4443</v>
      </c>
      <c r="I80" s="41">
        <v>11</v>
      </c>
      <c r="J80" s="53" t="s">
        <v>1</v>
      </c>
      <c r="K80" s="53" t="s">
        <v>1</v>
      </c>
      <c r="L80" s="41" t="s">
        <v>1</v>
      </c>
      <c r="M80" s="41" t="s">
        <v>101</v>
      </c>
      <c r="N80" s="41">
        <v>456967</v>
      </c>
      <c r="O80" s="41" t="s">
        <v>843</v>
      </c>
      <c r="P80" s="41" t="s">
        <v>371</v>
      </c>
      <c r="Q80" s="41" t="s">
        <v>1683</v>
      </c>
      <c r="R80" s="41" t="s">
        <v>701</v>
      </c>
      <c r="S80" s="41" t="s">
        <v>803</v>
      </c>
      <c r="T80" s="41" t="s">
        <v>1</v>
      </c>
      <c r="U80" s="41" t="s">
        <v>858</v>
      </c>
      <c r="V80" s="41" t="s">
        <v>1133</v>
      </c>
      <c r="W80" s="41"/>
      <c r="X80" s="41" t="s">
        <v>1689</v>
      </c>
      <c r="Y80" s="120" t="s">
        <v>2147</v>
      </c>
      <c r="Z80" s="89"/>
    </row>
    <row r="81" spans="1:26" s="48" customFormat="1">
      <c r="A81" s="41" t="s">
        <v>1400</v>
      </c>
      <c r="B81" s="41" t="s">
        <v>843</v>
      </c>
      <c r="C81" s="41" t="s">
        <v>8</v>
      </c>
      <c r="D81" s="51" t="s">
        <v>165</v>
      </c>
      <c r="E81" s="47" t="s">
        <v>1691</v>
      </c>
      <c r="F81" s="52" t="s">
        <v>1492</v>
      </c>
      <c r="G81" s="41" t="s">
        <v>1439</v>
      </c>
      <c r="H81" s="41">
        <v>4443</v>
      </c>
      <c r="I81" s="41">
        <v>12</v>
      </c>
      <c r="J81" s="53" t="s">
        <v>1</v>
      </c>
      <c r="K81" s="53" t="s">
        <v>1</v>
      </c>
      <c r="L81" s="41" t="s">
        <v>1</v>
      </c>
      <c r="M81" s="41" t="s">
        <v>102</v>
      </c>
      <c r="N81" s="41">
        <v>186347</v>
      </c>
      <c r="O81" s="41" t="s">
        <v>843</v>
      </c>
      <c r="P81" s="41" t="s">
        <v>371</v>
      </c>
      <c r="Q81" s="41" t="s">
        <v>1683</v>
      </c>
      <c r="R81" s="41" t="s">
        <v>701</v>
      </c>
      <c r="S81" s="41" t="s">
        <v>803</v>
      </c>
      <c r="T81" s="41" t="s">
        <v>1</v>
      </c>
      <c r="U81" s="41" t="s">
        <v>976</v>
      </c>
      <c r="V81" s="41" t="s">
        <v>1136</v>
      </c>
      <c r="W81" s="41"/>
      <c r="X81" s="41" t="s">
        <v>1692</v>
      </c>
      <c r="Y81" s="120" t="s">
        <v>2147</v>
      </c>
      <c r="Z81" s="89"/>
    </row>
    <row r="82" spans="1:26" s="48" customFormat="1">
      <c r="A82" s="41" t="s">
        <v>1399</v>
      </c>
      <c r="B82" s="41" t="s">
        <v>843</v>
      </c>
      <c r="C82" s="41" t="s">
        <v>8</v>
      </c>
      <c r="D82" s="51" t="s">
        <v>165</v>
      </c>
      <c r="E82" s="47" t="s">
        <v>823</v>
      </c>
      <c r="F82" s="52" t="s">
        <v>1492</v>
      </c>
      <c r="G82" s="41" t="s">
        <v>731</v>
      </c>
      <c r="H82" s="41">
        <v>4443</v>
      </c>
      <c r="I82" s="41">
        <v>11</v>
      </c>
      <c r="J82" s="53" t="s">
        <v>1</v>
      </c>
      <c r="K82" s="53" t="s">
        <v>1</v>
      </c>
      <c r="L82" s="41" t="s">
        <v>1</v>
      </c>
      <c r="M82" s="41" t="s">
        <v>102</v>
      </c>
      <c r="N82" s="41">
        <v>186347</v>
      </c>
      <c r="O82" s="41" t="s">
        <v>843</v>
      </c>
      <c r="P82" s="41" t="s">
        <v>371</v>
      </c>
      <c r="Q82" s="41" t="s">
        <v>1683</v>
      </c>
      <c r="R82" s="41" t="s">
        <v>701</v>
      </c>
      <c r="S82" s="41" t="s">
        <v>803</v>
      </c>
      <c r="T82" s="41" t="s">
        <v>1</v>
      </c>
      <c r="U82" s="41" t="s">
        <v>332</v>
      </c>
      <c r="V82" s="41" t="s">
        <v>1135</v>
      </c>
      <c r="W82" s="41"/>
      <c r="X82" s="41" t="s">
        <v>1685</v>
      </c>
      <c r="Y82" s="120" t="s">
        <v>2147</v>
      </c>
      <c r="Z82" s="89"/>
    </row>
    <row r="83" spans="1:26" s="48" customFormat="1">
      <c r="A83" s="41" t="s">
        <v>1401</v>
      </c>
      <c r="B83" s="41" t="s">
        <v>843</v>
      </c>
      <c r="C83" s="41" t="s">
        <v>17</v>
      </c>
      <c r="D83" s="51" t="s">
        <v>81</v>
      </c>
      <c r="E83" s="47" t="s">
        <v>824</v>
      </c>
      <c r="F83" s="52" t="s">
        <v>1492</v>
      </c>
      <c r="G83" s="41" t="s">
        <v>1693</v>
      </c>
      <c r="H83" s="41">
        <v>4443</v>
      </c>
      <c r="I83" s="41">
        <v>10</v>
      </c>
      <c r="J83" s="53" t="s">
        <v>3</v>
      </c>
      <c r="K83" s="53" t="s">
        <v>3</v>
      </c>
      <c r="L83" s="53" t="s">
        <v>3</v>
      </c>
      <c r="M83" s="41"/>
      <c r="N83" s="41">
        <v>67764</v>
      </c>
      <c r="O83" s="41" t="s">
        <v>843</v>
      </c>
      <c r="P83" s="41" t="s">
        <v>371</v>
      </c>
      <c r="Q83" s="41" t="s">
        <v>1683</v>
      </c>
      <c r="R83" s="41" t="s">
        <v>701</v>
      </c>
      <c r="S83" s="41" t="s">
        <v>803</v>
      </c>
      <c r="T83" s="41" t="s">
        <v>1</v>
      </c>
      <c r="U83" s="41" t="s">
        <v>1066</v>
      </c>
      <c r="V83" s="41" t="s">
        <v>1137</v>
      </c>
      <c r="W83" s="41"/>
      <c r="X83" s="41" t="s">
        <v>1694</v>
      </c>
      <c r="Y83" s="120" t="s">
        <v>2147</v>
      </c>
      <c r="Z83" s="89"/>
    </row>
    <row r="84" spans="1:26" s="48" customFormat="1">
      <c r="A84" s="41" t="s">
        <v>1402</v>
      </c>
      <c r="B84" s="41" t="s">
        <v>843</v>
      </c>
      <c r="C84" s="41" t="s">
        <v>120</v>
      </c>
      <c r="D84" s="51" t="s">
        <v>135</v>
      </c>
      <c r="E84" s="47" t="s">
        <v>1695</v>
      </c>
      <c r="F84" s="52" t="s">
        <v>1492</v>
      </c>
      <c r="G84" s="41" t="s">
        <v>1696</v>
      </c>
      <c r="H84" s="41">
        <v>4443</v>
      </c>
      <c r="I84" s="41">
        <v>13</v>
      </c>
      <c r="J84" s="53" t="s">
        <v>3</v>
      </c>
      <c r="K84" s="53" t="s">
        <v>3</v>
      </c>
      <c r="L84" s="53" t="s">
        <v>3</v>
      </c>
      <c r="M84" s="41"/>
      <c r="N84" s="41">
        <v>98757</v>
      </c>
      <c r="O84" s="41" t="s">
        <v>843</v>
      </c>
      <c r="P84" s="41" t="s">
        <v>371</v>
      </c>
      <c r="Q84" s="41" t="s">
        <v>1683</v>
      </c>
      <c r="R84" s="41" t="s">
        <v>701</v>
      </c>
      <c r="S84" s="41" t="s">
        <v>803</v>
      </c>
      <c r="T84" s="41" t="s">
        <v>1</v>
      </c>
      <c r="U84" s="41" t="s">
        <v>137</v>
      </c>
      <c r="V84" s="41" t="s">
        <v>1138</v>
      </c>
      <c r="W84" s="41"/>
      <c r="X84" s="41" t="s">
        <v>1685</v>
      </c>
      <c r="Y84" s="120" t="s">
        <v>2147</v>
      </c>
      <c r="Z84" s="89"/>
    </row>
    <row r="85" spans="1:26" s="48" customFormat="1">
      <c r="A85" s="41" t="s">
        <v>1403</v>
      </c>
      <c r="B85" s="41" t="s">
        <v>843</v>
      </c>
      <c r="C85" s="41" t="s">
        <v>186</v>
      </c>
      <c r="D85" s="51" t="s">
        <v>817</v>
      </c>
      <c r="E85" s="47" t="s">
        <v>825</v>
      </c>
      <c r="F85" s="52" t="s">
        <v>1492</v>
      </c>
      <c r="G85" s="41" t="s">
        <v>1697</v>
      </c>
      <c r="H85" s="41">
        <v>4443</v>
      </c>
      <c r="I85" s="41">
        <v>11</v>
      </c>
      <c r="J85" s="53" t="s">
        <v>3</v>
      </c>
      <c r="K85" s="53" t="s">
        <v>3</v>
      </c>
      <c r="L85" s="53" t="s">
        <v>3</v>
      </c>
      <c r="M85" s="41"/>
      <c r="N85" s="41" t="s">
        <v>1083</v>
      </c>
      <c r="O85" s="41" t="s">
        <v>843</v>
      </c>
      <c r="P85" s="41" t="s">
        <v>371</v>
      </c>
      <c r="Q85" s="41" t="s">
        <v>1683</v>
      </c>
      <c r="R85" s="41" t="s">
        <v>701</v>
      </c>
      <c r="S85" s="41" t="s">
        <v>803</v>
      </c>
      <c r="T85" s="41" t="s">
        <v>1</v>
      </c>
      <c r="U85" s="41" t="s">
        <v>1067</v>
      </c>
      <c r="V85" s="41" t="s">
        <v>1139</v>
      </c>
      <c r="W85" s="41"/>
      <c r="X85" s="41" t="s">
        <v>1684</v>
      </c>
      <c r="Y85" s="120" t="s">
        <v>2147</v>
      </c>
      <c r="Z85" s="89"/>
    </row>
    <row r="86" spans="1:26" s="48" customFormat="1">
      <c r="A86" s="41" t="s">
        <v>1404</v>
      </c>
      <c r="B86" s="41" t="s">
        <v>843</v>
      </c>
      <c r="C86" s="41" t="s">
        <v>8</v>
      </c>
      <c r="D86" s="51" t="s">
        <v>634</v>
      </c>
      <c r="E86" s="47" t="s">
        <v>1698</v>
      </c>
      <c r="F86" s="52" t="s">
        <v>1492</v>
      </c>
      <c r="G86" s="41" t="s">
        <v>3</v>
      </c>
      <c r="H86" s="41">
        <v>4443</v>
      </c>
      <c r="I86" s="41">
        <v>10</v>
      </c>
      <c r="J86" s="53" t="s">
        <v>1</v>
      </c>
      <c r="K86" s="53" t="s">
        <v>1</v>
      </c>
      <c r="L86" s="41" t="s">
        <v>1</v>
      </c>
      <c r="M86" s="41" t="s">
        <v>102</v>
      </c>
      <c r="N86" s="41">
        <v>95036</v>
      </c>
      <c r="O86" s="41" t="s">
        <v>843</v>
      </c>
      <c r="P86" s="41" t="s">
        <v>371</v>
      </c>
      <c r="Q86" s="41" t="s">
        <v>1683</v>
      </c>
      <c r="R86" s="41" t="s">
        <v>701</v>
      </c>
      <c r="S86" s="41" t="s">
        <v>803</v>
      </c>
      <c r="T86" s="41" t="s">
        <v>1</v>
      </c>
      <c r="U86" s="41" t="s">
        <v>1441</v>
      </c>
      <c r="V86" s="51" t="s">
        <v>1440</v>
      </c>
      <c r="W86" s="41"/>
      <c r="X86" s="41" t="s">
        <v>1685</v>
      </c>
      <c r="Y86" s="120" t="s">
        <v>2147</v>
      </c>
      <c r="Z86" s="89"/>
    </row>
    <row r="87" spans="1:26" s="48" customFormat="1">
      <c r="A87" s="41" t="s">
        <v>1405</v>
      </c>
      <c r="B87" s="41" t="s">
        <v>843</v>
      </c>
      <c r="C87" s="41" t="s">
        <v>4</v>
      </c>
      <c r="D87" s="51" t="s">
        <v>12</v>
      </c>
      <c r="E87" s="47" t="s">
        <v>1699</v>
      </c>
      <c r="F87" s="52" t="s">
        <v>1492</v>
      </c>
      <c r="G87" s="41" t="s">
        <v>1700</v>
      </c>
      <c r="H87" s="41">
        <v>4443</v>
      </c>
      <c r="I87" s="41">
        <v>11</v>
      </c>
      <c r="J87" s="53" t="s">
        <v>3</v>
      </c>
      <c r="K87" s="53" t="s">
        <v>3</v>
      </c>
      <c r="L87" s="53" t="s">
        <v>3</v>
      </c>
      <c r="M87" s="41"/>
      <c r="N87" s="41">
        <v>106664</v>
      </c>
      <c r="O87" s="41" t="s">
        <v>843</v>
      </c>
      <c r="P87" s="41" t="s">
        <v>371</v>
      </c>
      <c r="Q87" s="41" t="s">
        <v>1683</v>
      </c>
      <c r="R87" s="41" t="s">
        <v>701</v>
      </c>
      <c r="S87" s="41" t="s">
        <v>803</v>
      </c>
      <c r="T87" s="41" t="s">
        <v>1</v>
      </c>
      <c r="U87" s="41" t="s">
        <v>13</v>
      </c>
      <c r="V87" s="41" t="s">
        <v>1140</v>
      </c>
      <c r="W87" s="41"/>
      <c r="X87" s="41" t="s">
        <v>1685</v>
      </c>
      <c r="Y87" s="120" t="s">
        <v>2147</v>
      </c>
      <c r="Z87" s="89"/>
    </row>
    <row r="88" spans="1:26" s="48" customFormat="1">
      <c r="A88" s="41" t="s">
        <v>1406</v>
      </c>
      <c r="B88" s="41" t="s">
        <v>843</v>
      </c>
      <c r="C88" s="41" t="s">
        <v>8</v>
      </c>
      <c r="D88" s="51" t="s">
        <v>182</v>
      </c>
      <c r="E88" s="47" t="s">
        <v>1701</v>
      </c>
      <c r="F88" s="52" t="s">
        <v>1492</v>
      </c>
      <c r="G88" s="41" t="s">
        <v>733</v>
      </c>
      <c r="H88" s="41">
        <v>4443</v>
      </c>
      <c r="I88" s="41">
        <v>12</v>
      </c>
      <c r="J88" s="53" t="s">
        <v>1</v>
      </c>
      <c r="K88" s="53" t="s">
        <v>1</v>
      </c>
      <c r="L88" s="41" t="s">
        <v>1</v>
      </c>
      <c r="M88" s="41" t="s">
        <v>102</v>
      </c>
      <c r="N88" s="41">
        <v>296262</v>
      </c>
      <c r="O88" s="41" t="s">
        <v>843</v>
      </c>
      <c r="P88" s="41" t="s">
        <v>371</v>
      </c>
      <c r="Q88" s="41" t="s">
        <v>1683</v>
      </c>
      <c r="R88" s="41" t="s">
        <v>701</v>
      </c>
      <c r="S88" s="41" t="s">
        <v>803</v>
      </c>
      <c r="T88" s="41" t="s">
        <v>1</v>
      </c>
      <c r="U88" s="41" t="s">
        <v>183</v>
      </c>
      <c r="V88" s="41" t="s">
        <v>1141</v>
      </c>
      <c r="W88" s="41"/>
      <c r="X88" s="41" t="s">
        <v>1702</v>
      </c>
      <c r="Y88" s="120" t="s">
        <v>2147</v>
      </c>
      <c r="Z88" s="89"/>
    </row>
    <row r="89" spans="1:26" s="48" customFormat="1">
      <c r="A89" s="41" t="s">
        <v>1407</v>
      </c>
      <c r="B89" s="41" t="s">
        <v>843</v>
      </c>
      <c r="C89" s="41" t="s">
        <v>32</v>
      </c>
      <c r="D89" s="51" t="s">
        <v>33</v>
      </c>
      <c r="E89" s="47" t="s">
        <v>826</v>
      </c>
      <c r="F89" s="52" t="s">
        <v>1492</v>
      </c>
      <c r="G89" s="41" t="s">
        <v>706</v>
      </c>
      <c r="H89" s="41">
        <v>4443</v>
      </c>
      <c r="I89" s="41">
        <v>11</v>
      </c>
      <c r="J89" s="53" t="s">
        <v>1</v>
      </c>
      <c r="K89" s="53" t="s">
        <v>1</v>
      </c>
      <c r="L89" s="41" t="s">
        <v>1</v>
      </c>
      <c r="M89" s="41"/>
      <c r="N89" s="41">
        <v>756183</v>
      </c>
      <c r="O89" s="41" t="s">
        <v>843</v>
      </c>
      <c r="P89" s="41" t="s">
        <v>371</v>
      </c>
      <c r="Q89" s="41" t="s">
        <v>1683</v>
      </c>
      <c r="R89" s="41" t="s">
        <v>701</v>
      </c>
      <c r="S89" s="41" t="s">
        <v>803</v>
      </c>
      <c r="T89" s="41" t="s">
        <v>1</v>
      </c>
      <c r="U89" s="41" t="s">
        <v>1068</v>
      </c>
      <c r="V89" s="41" t="s">
        <v>1142</v>
      </c>
      <c r="W89" s="41"/>
      <c r="X89" s="41" t="s">
        <v>1685</v>
      </c>
      <c r="Y89" s="120" t="s">
        <v>2147</v>
      </c>
      <c r="Z89" s="89"/>
    </row>
    <row r="90" spans="1:26" s="48" customFormat="1">
      <c r="A90" s="41" t="s">
        <v>1410</v>
      </c>
      <c r="B90" s="41" t="s">
        <v>843</v>
      </c>
      <c r="C90" s="41" t="s">
        <v>32</v>
      </c>
      <c r="D90" s="51" t="s">
        <v>33</v>
      </c>
      <c r="E90" s="47" t="s">
        <v>255</v>
      </c>
      <c r="F90" s="52" t="s">
        <v>1492</v>
      </c>
      <c r="G90" s="41" t="s">
        <v>1703</v>
      </c>
      <c r="H90" s="41">
        <v>4443</v>
      </c>
      <c r="I90" s="41">
        <v>11</v>
      </c>
      <c r="J90" s="53" t="s">
        <v>1</v>
      </c>
      <c r="K90" s="53" t="s">
        <v>1</v>
      </c>
      <c r="L90" s="41" t="s">
        <v>1</v>
      </c>
      <c r="M90" s="41"/>
      <c r="N90" s="41">
        <v>756183</v>
      </c>
      <c r="O90" s="41" t="s">
        <v>843</v>
      </c>
      <c r="P90" s="41" t="s">
        <v>371</v>
      </c>
      <c r="Q90" s="41" t="s">
        <v>1683</v>
      </c>
      <c r="R90" s="41" t="s">
        <v>701</v>
      </c>
      <c r="S90" s="41" t="s">
        <v>803</v>
      </c>
      <c r="T90" s="41" t="s">
        <v>1</v>
      </c>
      <c r="U90" s="41" t="s">
        <v>1070</v>
      </c>
      <c r="V90" s="41" t="s">
        <v>1145</v>
      </c>
      <c r="W90" s="41"/>
      <c r="X90" s="41" t="s">
        <v>1685</v>
      </c>
      <c r="Y90" s="120" t="s">
        <v>2147</v>
      </c>
      <c r="Z90" s="89"/>
    </row>
    <row r="91" spans="1:26" s="48" customFormat="1">
      <c r="A91" s="41" t="s">
        <v>1409</v>
      </c>
      <c r="B91" s="41" t="s">
        <v>843</v>
      </c>
      <c r="C91" s="41" t="s">
        <v>32</v>
      </c>
      <c r="D91" s="51" t="s">
        <v>33</v>
      </c>
      <c r="E91" s="47" t="s">
        <v>179</v>
      </c>
      <c r="F91" s="52" t="s">
        <v>1492</v>
      </c>
      <c r="G91" s="41" t="s">
        <v>3</v>
      </c>
      <c r="H91" s="41">
        <v>4443</v>
      </c>
      <c r="I91" s="41">
        <v>12</v>
      </c>
      <c r="J91" s="53" t="s">
        <v>1</v>
      </c>
      <c r="K91" s="53" t="s">
        <v>1</v>
      </c>
      <c r="L91" s="41" t="s">
        <v>1</v>
      </c>
      <c r="M91" s="41"/>
      <c r="N91" s="41">
        <v>756183</v>
      </c>
      <c r="O91" s="41" t="s">
        <v>843</v>
      </c>
      <c r="P91" s="41" t="s">
        <v>371</v>
      </c>
      <c r="Q91" s="41" t="s">
        <v>1683</v>
      </c>
      <c r="R91" s="41" t="s">
        <v>701</v>
      </c>
      <c r="S91" s="41" t="s">
        <v>803</v>
      </c>
      <c r="T91" s="41" t="s">
        <v>1</v>
      </c>
      <c r="U91" s="41" t="s">
        <v>1069</v>
      </c>
      <c r="V91" s="41" t="s">
        <v>1144</v>
      </c>
      <c r="W91" s="41"/>
      <c r="X91" s="41" t="s">
        <v>1685</v>
      </c>
      <c r="Y91" s="120" t="s">
        <v>2147</v>
      </c>
      <c r="Z91" s="89"/>
    </row>
    <row r="92" spans="1:26" s="48" customFormat="1">
      <c r="A92" s="41" t="s">
        <v>1408</v>
      </c>
      <c r="B92" s="41" t="s">
        <v>843</v>
      </c>
      <c r="C92" s="41" t="s">
        <v>32</v>
      </c>
      <c r="D92" s="51" t="s">
        <v>33</v>
      </c>
      <c r="E92" s="47" t="s">
        <v>827</v>
      </c>
      <c r="F92" s="52" t="s">
        <v>1492</v>
      </c>
      <c r="G92" s="41" t="s">
        <v>1566</v>
      </c>
      <c r="H92" s="41">
        <v>4443</v>
      </c>
      <c r="I92" s="41">
        <v>11</v>
      </c>
      <c r="J92" s="53" t="s">
        <v>1</v>
      </c>
      <c r="K92" s="53" t="s">
        <v>1</v>
      </c>
      <c r="L92" s="41" t="s">
        <v>1</v>
      </c>
      <c r="M92" s="41"/>
      <c r="N92" s="41">
        <v>756183</v>
      </c>
      <c r="O92" s="41" t="s">
        <v>843</v>
      </c>
      <c r="P92" s="41" t="s">
        <v>371</v>
      </c>
      <c r="Q92" s="41" t="s">
        <v>1683</v>
      </c>
      <c r="R92" s="41" t="s">
        <v>701</v>
      </c>
      <c r="S92" s="41" t="s">
        <v>803</v>
      </c>
      <c r="T92" s="41" t="s">
        <v>1</v>
      </c>
      <c r="U92" s="41" t="s">
        <v>315</v>
      </c>
      <c r="V92" s="41" t="s">
        <v>1143</v>
      </c>
      <c r="W92" s="41"/>
      <c r="X92" s="41" t="s">
        <v>1685</v>
      </c>
      <c r="Y92" s="120" t="s">
        <v>2147</v>
      </c>
      <c r="Z92" s="89"/>
    </row>
    <row r="93" spans="1:26" s="48" customFormat="1">
      <c r="A93" s="41" t="s">
        <v>1411</v>
      </c>
      <c r="B93" s="41" t="s">
        <v>843</v>
      </c>
      <c r="C93" s="41" t="s">
        <v>17</v>
      </c>
      <c r="D93" s="51" t="s">
        <v>406</v>
      </c>
      <c r="E93" s="47" t="s">
        <v>828</v>
      </c>
      <c r="F93" s="52" t="s">
        <v>1492</v>
      </c>
      <c r="G93" s="41" t="s">
        <v>1567</v>
      </c>
      <c r="H93" s="41">
        <v>4443</v>
      </c>
      <c r="I93" s="41">
        <v>12</v>
      </c>
      <c r="J93" s="53" t="s">
        <v>3</v>
      </c>
      <c r="K93" s="53" t="s">
        <v>3</v>
      </c>
      <c r="L93" s="53" t="s">
        <v>3</v>
      </c>
      <c r="M93" s="41"/>
      <c r="N93" s="41">
        <v>103892</v>
      </c>
      <c r="O93" s="41" t="s">
        <v>843</v>
      </c>
      <c r="P93" s="41" t="s">
        <v>371</v>
      </c>
      <c r="Q93" s="41" t="s">
        <v>1683</v>
      </c>
      <c r="R93" s="41" t="s">
        <v>701</v>
      </c>
      <c r="S93" s="41" t="s">
        <v>803</v>
      </c>
      <c r="T93" s="41" t="s">
        <v>1</v>
      </c>
      <c r="U93" s="41" t="s">
        <v>407</v>
      </c>
      <c r="V93" s="41" t="s">
        <v>1146</v>
      </c>
      <c r="W93" s="41"/>
      <c r="X93" s="41" t="s">
        <v>1685</v>
      </c>
      <c r="Y93" s="120" t="s">
        <v>2147</v>
      </c>
      <c r="Z93" s="89"/>
    </row>
    <row r="94" spans="1:26" s="48" customFormat="1">
      <c r="A94" s="41" t="s">
        <v>1412</v>
      </c>
      <c r="B94" s="41" t="s">
        <v>843</v>
      </c>
      <c r="C94" s="41" t="s">
        <v>36</v>
      </c>
      <c r="D94" s="51" t="s">
        <v>57</v>
      </c>
      <c r="E94" s="47" t="s">
        <v>1704</v>
      </c>
      <c r="F94" s="52" t="s">
        <v>1492</v>
      </c>
      <c r="G94" s="41" t="s">
        <v>1705</v>
      </c>
      <c r="H94" s="41">
        <v>4443</v>
      </c>
      <c r="I94" s="41">
        <v>13</v>
      </c>
      <c r="J94" s="53" t="s">
        <v>3</v>
      </c>
      <c r="K94" s="53" t="s">
        <v>1</v>
      </c>
      <c r="L94" s="41" t="s">
        <v>1</v>
      </c>
      <c r="M94" s="41"/>
      <c r="N94" s="41">
        <v>348450</v>
      </c>
      <c r="O94" s="41" t="s">
        <v>843</v>
      </c>
      <c r="P94" s="41" t="s">
        <v>371</v>
      </c>
      <c r="Q94" s="41" t="s">
        <v>1683</v>
      </c>
      <c r="R94" s="41" t="s">
        <v>701</v>
      </c>
      <c r="S94" s="41" t="s">
        <v>803</v>
      </c>
      <c r="T94" s="41" t="s">
        <v>1</v>
      </c>
      <c r="U94" s="41" t="s">
        <v>522</v>
      </c>
      <c r="V94" s="41" t="s">
        <v>1147</v>
      </c>
      <c r="W94" s="41"/>
      <c r="X94" s="41" t="s">
        <v>1685</v>
      </c>
      <c r="Y94" s="120" t="s">
        <v>2147</v>
      </c>
      <c r="Z94" s="89"/>
    </row>
    <row r="95" spans="1:26" s="48" customFormat="1">
      <c r="A95" s="41" t="s">
        <v>1414</v>
      </c>
      <c r="B95" s="41" t="s">
        <v>843</v>
      </c>
      <c r="C95" s="41" t="s">
        <v>0</v>
      </c>
      <c r="D95" s="51" t="s">
        <v>53</v>
      </c>
      <c r="E95" s="47" t="s">
        <v>829</v>
      </c>
      <c r="F95" s="52" t="s">
        <v>1492</v>
      </c>
      <c r="G95" s="41" t="s">
        <v>3</v>
      </c>
      <c r="H95" s="41">
        <v>4443</v>
      </c>
      <c r="I95" s="41">
        <v>10</v>
      </c>
      <c r="J95" s="53" t="s">
        <v>1</v>
      </c>
      <c r="K95" s="53" t="s">
        <v>1</v>
      </c>
      <c r="L95" s="41" t="s">
        <v>1</v>
      </c>
      <c r="M95" s="41"/>
      <c r="N95" s="41">
        <v>690422</v>
      </c>
      <c r="O95" s="41" t="s">
        <v>843</v>
      </c>
      <c r="P95" s="41" t="s">
        <v>371</v>
      </c>
      <c r="Q95" s="41" t="s">
        <v>1683</v>
      </c>
      <c r="R95" s="41" t="s">
        <v>701</v>
      </c>
      <c r="S95" s="41" t="s">
        <v>803</v>
      </c>
      <c r="T95" s="41" t="s">
        <v>1</v>
      </c>
      <c r="U95" s="41" t="s">
        <v>1071</v>
      </c>
      <c r="V95" s="41" t="s">
        <v>1149</v>
      </c>
      <c r="W95" s="41"/>
      <c r="X95" s="41" t="s">
        <v>1685</v>
      </c>
      <c r="Y95" s="120" t="s">
        <v>2147</v>
      </c>
      <c r="Z95" s="89"/>
    </row>
    <row r="96" spans="1:26" s="48" customFormat="1">
      <c r="A96" s="41" t="s">
        <v>1415</v>
      </c>
      <c r="B96" s="41" t="s">
        <v>843</v>
      </c>
      <c r="C96" s="41" t="s">
        <v>0</v>
      </c>
      <c r="D96" s="51" t="s">
        <v>53</v>
      </c>
      <c r="E96" s="47" t="s">
        <v>830</v>
      </c>
      <c r="F96" s="52" t="s">
        <v>1492</v>
      </c>
      <c r="G96" s="41" t="s">
        <v>3</v>
      </c>
      <c r="H96" s="41">
        <v>4443</v>
      </c>
      <c r="I96" s="41">
        <v>13</v>
      </c>
      <c r="J96" s="53" t="s">
        <v>1</v>
      </c>
      <c r="K96" s="53" t="s">
        <v>1</v>
      </c>
      <c r="L96" s="41" t="s">
        <v>1</v>
      </c>
      <c r="M96" s="41"/>
      <c r="N96" s="41">
        <v>690422</v>
      </c>
      <c r="O96" s="41" t="s">
        <v>843</v>
      </c>
      <c r="P96" s="41" t="s">
        <v>371</v>
      </c>
      <c r="Q96" s="41" t="s">
        <v>1683</v>
      </c>
      <c r="R96" s="41" t="s">
        <v>701</v>
      </c>
      <c r="S96" s="41" t="s">
        <v>803</v>
      </c>
      <c r="T96" s="41" t="s">
        <v>1</v>
      </c>
      <c r="U96" s="41" t="s">
        <v>1072</v>
      </c>
      <c r="V96" s="41" t="s">
        <v>1150</v>
      </c>
      <c r="W96" s="41"/>
      <c r="X96" s="41" t="s">
        <v>1685</v>
      </c>
      <c r="Y96" s="120" t="s">
        <v>2147</v>
      </c>
      <c r="Z96" s="89"/>
    </row>
    <row r="97" spans="1:28" s="48" customFormat="1">
      <c r="A97" s="41" t="s">
        <v>1413</v>
      </c>
      <c r="B97" s="41" t="s">
        <v>843</v>
      </c>
      <c r="C97" s="41" t="s">
        <v>0</v>
      </c>
      <c r="D97" s="51" t="s">
        <v>53</v>
      </c>
      <c r="E97" s="47" t="s">
        <v>128</v>
      </c>
      <c r="F97" s="52" t="s">
        <v>1492</v>
      </c>
      <c r="G97" s="41" t="s">
        <v>3</v>
      </c>
      <c r="H97" s="41">
        <v>4443</v>
      </c>
      <c r="I97" s="41">
        <v>13</v>
      </c>
      <c r="J97" s="53" t="s">
        <v>1</v>
      </c>
      <c r="K97" s="53" t="s">
        <v>1</v>
      </c>
      <c r="L97" s="41" t="s">
        <v>1</v>
      </c>
      <c r="M97" s="41"/>
      <c r="N97" s="41">
        <v>690422</v>
      </c>
      <c r="O97" s="41" t="s">
        <v>843</v>
      </c>
      <c r="P97" s="41" t="s">
        <v>371</v>
      </c>
      <c r="Q97" s="41" t="s">
        <v>1683</v>
      </c>
      <c r="R97" s="41" t="s">
        <v>701</v>
      </c>
      <c r="S97" s="41" t="s">
        <v>803</v>
      </c>
      <c r="T97" s="41" t="s">
        <v>1</v>
      </c>
      <c r="U97" s="41" t="s">
        <v>129</v>
      </c>
      <c r="V97" s="41" t="s">
        <v>1148</v>
      </c>
      <c r="W97" s="41"/>
      <c r="X97" s="41" t="s">
        <v>1685</v>
      </c>
      <c r="Y97" s="120" t="s">
        <v>2147</v>
      </c>
      <c r="Z97" s="89"/>
    </row>
    <row r="98" spans="1:28" s="48" customFormat="1">
      <c r="A98" s="41" t="s">
        <v>1416</v>
      </c>
      <c r="B98" s="41" t="s">
        <v>843</v>
      </c>
      <c r="C98" s="41" t="s">
        <v>39</v>
      </c>
      <c r="D98" s="51" t="s">
        <v>40</v>
      </c>
      <c r="E98" s="47" t="s">
        <v>1706</v>
      </c>
      <c r="F98" s="52" t="s">
        <v>1492</v>
      </c>
      <c r="G98" s="41" t="s">
        <v>3</v>
      </c>
      <c r="H98" s="41">
        <v>4443</v>
      </c>
      <c r="I98" s="41">
        <v>12</v>
      </c>
      <c r="J98" s="53" t="s">
        <v>3</v>
      </c>
      <c r="K98" s="53" t="s">
        <v>3</v>
      </c>
      <c r="L98" s="53" t="s">
        <v>3</v>
      </c>
      <c r="M98" s="41"/>
      <c r="N98" s="41">
        <v>176463</v>
      </c>
      <c r="O98" s="41" t="s">
        <v>843</v>
      </c>
      <c r="P98" s="41" t="s">
        <v>371</v>
      </c>
      <c r="Q98" s="41" t="s">
        <v>1683</v>
      </c>
      <c r="R98" s="41" t="s">
        <v>701</v>
      </c>
      <c r="S98" s="41" t="s">
        <v>803</v>
      </c>
      <c r="T98" s="41" t="s">
        <v>1</v>
      </c>
      <c r="U98" s="41" t="s">
        <v>1073</v>
      </c>
      <c r="V98" s="41" t="s">
        <v>1151</v>
      </c>
      <c r="W98" s="41"/>
      <c r="X98" s="41" t="s">
        <v>1685</v>
      </c>
      <c r="Y98" s="120" t="s">
        <v>2147</v>
      </c>
      <c r="Z98" s="89"/>
    </row>
    <row r="99" spans="1:28" s="48" customFormat="1">
      <c r="A99" s="41" t="s">
        <v>1417</v>
      </c>
      <c r="B99" s="41" t="s">
        <v>843</v>
      </c>
      <c r="C99" s="41" t="s">
        <v>4</v>
      </c>
      <c r="D99" s="51" t="s">
        <v>201</v>
      </c>
      <c r="E99" s="47" t="s">
        <v>1707</v>
      </c>
      <c r="F99" s="52" t="s">
        <v>1492</v>
      </c>
      <c r="G99" s="41" t="s">
        <v>1708</v>
      </c>
      <c r="H99" s="41">
        <v>4443</v>
      </c>
      <c r="I99" s="41">
        <v>11</v>
      </c>
      <c r="J99" s="53" t="s">
        <v>1</v>
      </c>
      <c r="K99" s="53" t="s">
        <v>1</v>
      </c>
      <c r="L99" s="41" t="s">
        <v>1</v>
      </c>
      <c r="M99" s="41"/>
      <c r="N99" s="41">
        <v>551627</v>
      </c>
      <c r="O99" s="41" t="s">
        <v>843</v>
      </c>
      <c r="P99" s="41" t="s">
        <v>371</v>
      </c>
      <c r="Q99" s="41" t="s">
        <v>1683</v>
      </c>
      <c r="R99" s="41" t="s">
        <v>701</v>
      </c>
      <c r="S99" s="41" t="s">
        <v>803</v>
      </c>
      <c r="T99" s="41" t="s">
        <v>1</v>
      </c>
      <c r="U99" s="41" t="s">
        <v>206</v>
      </c>
      <c r="V99" s="41" t="s">
        <v>1152</v>
      </c>
      <c r="W99" s="41"/>
      <c r="X99" s="41" t="s">
        <v>1685</v>
      </c>
      <c r="Y99" s="120" t="s">
        <v>2147</v>
      </c>
      <c r="Z99" s="89"/>
    </row>
    <row r="100" spans="1:28" s="48" customFormat="1">
      <c r="A100" s="41" t="s">
        <v>1418</v>
      </c>
      <c r="B100" s="41" t="s">
        <v>843</v>
      </c>
      <c r="C100" s="41" t="s">
        <v>8</v>
      </c>
      <c r="D100" s="51" t="s">
        <v>19</v>
      </c>
      <c r="E100" s="47" t="s">
        <v>1709</v>
      </c>
      <c r="F100" s="52" t="s">
        <v>1492</v>
      </c>
      <c r="G100" s="41" t="s">
        <v>3</v>
      </c>
      <c r="H100" s="41">
        <v>4443</v>
      </c>
      <c r="I100" s="41">
        <v>12</v>
      </c>
      <c r="J100" s="53" t="s">
        <v>1</v>
      </c>
      <c r="K100" s="53" t="s">
        <v>1</v>
      </c>
      <c r="L100" s="41" t="s">
        <v>1</v>
      </c>
      <c r="M100" s="41" t="s">
        <v>102</v>
      </c>
      <c r="N100" s="41">
        <v>140863</v>
      </c>
      <c r="O100" s="41" t="s">
        <v>843</v>
      </c>
      <c r="P100" s="41" t="s">
        <v>371</v>
      </c>
      <c r="Q100" s="41" t="s">
        <v>1683</v>
      </c>
      <c r="R100" s="41" t="s">
        <v>701</v>
      </c>
      <c r="S100" s="41" t="s">
        <v>803</v>
      </c>
      <c r="T100" s="41" t="s">
        <v>1</v>
      </c>
      <c r="U100" s="41" t="s">
        <v>1074</v>
      </c>
      <c r="V100" s="41" t="s">
        <v>1153</v>
      </c>
      <c r="W100" s="41"/>
      <c r="X100" s="41" t="s">
        <v>1684</v>
      </c>
      <c r="Y100" s="120" t="s">
        <v>2147</v>
      </c>
      <c r="Z100" s="89"/>
    </row>
    <row r="101" spans="1:28" s="46" customFormat="1">
      <c r="A101" s="41" t="s">
        <v>1419</v>
      </c>
      <c r="B101" s="41" t="s">
        <v>843</v>
      </c>
      <c r="C101" s="41" t="s">
        <v>8</v>
      </c>
      <c r="D101" s="51" t="s">
        <v>687</v>
      </c>
      <c r="E101" s="47" t="s">
        <v>831</v>
      </c>
      <c r="F101" s="52" t="s">
        <v>1492</v>
      </c>
      <c r="G101" s="41" t="s">
        <v>767</v>
      </c>
      <c r="H101" s="41">
        <v>4443</v>
      </c>
      <c r="I101" s="41">
        <v>12</v>
      </c>
      <c r="J101" s="53" t="s">
        <v>1</v>
      </c>
      <c r="K101" s="53" t="s">
        <v>1</v>
      </c>
      <c r="L101" s="41" t="s">
        <v>1</v>
      </c>
      <c r="M101" s="41" t="s">
        <v>102</v>
      </c>
      <c r="N101" s="41">
        <v>217638</v>
      </c>
      <c r="O101" s="41" t="s">
        <v>843</v>
      </c>
      <c r="P101" s="41" t="s">
        <v>371</v>
      </c>
      <c r="Q101" s="41" t="s">
        <v>1683</v>
      </c>
      <c r="R101" s="41" t="s">
        <v>701</v>
      </c>
      <c r="S101" s="41" t="s">
        <v>803</v>
      </c>
      <c r="T101" s="41" t="s">
        <v>1</v>
      </c>
      <c r="U101" s="41" t="s">
        <v>688</v>
      </c>
      <c r="V101" s="41" t="s">
        <v>1154</v>
      </c>
      <c r="W101" s="41"/>
      <c r="X101" s="41" t="s">
        <v>1688</v>
      </c>
      <c r="Y101" s="120" t="s">
        <v>2147</v>
      </c>
      <c r="Z101" s="89"/>
      <c r="AA101" s="48"/>
      <c r="AB101" s="48"/>
    </row>
    <row r="102" spans="1:28" s="46" customFormat="1">
      <c r="A102" s="41" t="s">
        <v>1420</v>
      </c>
      <c r="B102" s="41" t="s">
        <v>843</v>
      </c>
      <c r="C102" s="41" t="s">
        <v>69</v>
      </c>
      <c r="D102" s="51" t="s">
        <v>210</v>
      </c>
      <c r="E102" s="47" t="s">
        <v>436</v>
      </c>
      <c r="F102" s="52" t="s">
        <v>1492</v>
      </c>
      <c r="G102" s="41" t="s">
        <v>1442</v>
      </c>
      <c r="H102" s="41">
        <v>4443</v>
      </c>
      <c r="I102" s="41">
        <v>8</v>
      </c>
      <c r="J102" s="53" t="s">
        <v>1</v>
      </c>
      <c r="K102" s="53" t="s">
        <v>1</v>
      </c>
      <c r="L102" s="41" t="s">
        <v>1</v>
      </c>
      <c r="M102" s="41"/>
      <c r="N102" s="41">
        <v>405606</v>
      </c>
      <c r="O102" s="41" t="s">
        <v>843</v>
      </c>
      <c r="P102" s="41" t="s">
        <v>371</v>
      </c>
      <c r="Q102" s="41" t="s">
        <v>1683</v>
      </c>
      <c r="R102" s="41" t="s">
        <v>701</v>
      </c>
      <c r="S102" s="41" t="s">
        <v>803</v>
      </c>
      <c r="T102" s="41" t="s">
        <v>1</v>
      </c>
      <c r="U102" s="41" t="s">
        <v>1075</v>
      </c>
      <c r="V102" s="41" t="s">
        <v>1155</v>
      </c>
      <c r="W102" s="41"/>
      <c r="X102" s="41" t="s">
        <v>1688</v>
      </c>
      <c r="Y102" s="120" t="s">
        <v>2147</v>
      </c>
      <c r="Z102" s="89"/>
      <c r="AA102" s="48"/>
      <c r="AB102" s="48"/>
    </row>
    <row r="103" spans="1:28" s="46" customFormat="1">
      <c r="A103" s="41" t="s">
        <v>1422</v>
      </c>
      <c r="B103" s="41" t="s">
        <v>843</v>
      </c>
      <c r="C103" s="41" t="s">
        <v>69</v>
      </c>
      <c r="D103" s="51" t="s">
        <v>210</v>
      </c>
      <c r="E103" s="47" t="s">
        <v>832</v>
      </c>
      <c r="F103" s="52" t="s">
        <v>1492</v>
      </c>
      <c r="G103" s="41" t="s">
        <v>1710</v>
      </c>
      <c r="H103" s="41">
        <v>4443</v>
      </c>
      <c r="I103" s="41">
        <v>12</v>
      </c>
      <c r="J103" s="53" t="s">
        <v>1</v>
      </c>
      <c r="K103" s="53" t="s">
        <v>1</v>
      </c>
      <c r="L103" s="41" t="s">
        <v>1</v>
      </c>
      <c r="M103" s="41"/>
      <c r="N103" s="41">
        <v>405606</v>
      </c>
      <c r="O103" s="41" t="s">
        <v>843</v>
      </c>
      <c r="P103" s="41" t="s">
        <v>371</v>
      </c>
      <c r="Q103" s="41" t="s">
        <v>1683</v>
      </c>
      <c r="R103" s="41" t="s">
        <v>701</v>
      </c>
      <c r="S103" s="41" t="s">
        <v>803</v>
      </c>
      <c r="T103" s="41" t="s">
        <v>1</v>
      </c>
      <c r="U103" s="41" t="s">
        <v>1077</v>
      </c>
      <c r="V103" s="41" t="s">
        <v>1157</v>
      </c>
      <c r="W103" s="41"/>
      <c r="X103" s="41" t="s">
        <v>1684</v>
      </c>
      <c r="Y103" s="120" t="s">
        <v>2147</v>
      </c>
      <c r="Z103" s="89"/>
      <c r="AA103" s="48"/>
      <c r="AB103" s="48"/>
    </row>
    <row r="104" spans="1:28" s="46" customFormat="1">
      <c r="A104" s="41" t="s">
        <v>1421</v>
      </c>
      <c r="B104" s="41" t="s">
        <v>843</v>
      </c>
      <c r="C104" s="41" t="s">
        <v>69</v>
      </c>
      <c r="D104" s="51" t="s">
        <v>210</v>
      </c>
      <c r="E104" s="47" t="s">
        <v>1711</v>
      </c>
      <c r="F104" s="52" t="s">
        <v>1492</v>
      </c>
      <c r="G104" s="41" t="s">
        <v>1443</v>
      </c>
      <c r="H104" s="41">
        <v>4443</v>
      </c>
      <c r="I104" s="41">
        <v>13</v>
      </c>
      <c r="J104" s="53" t="s">
        <v>1</v>
      </c>
      <c r="K104" s="53" t="s">
        <v>1</v>
      </c>
      <c r="L104" s="41" t="s">
        <v>1</v>
      </c>
      <c r="M104" s="41"/>
      <c r="N104" s="41">
        <v>405606</v>
      </c>
      <c r="O104" s="41" t="s">
        <v>843</v>
      </c>
      <c r="P104" s="41" t="s">
        <v>371</v>
      </c>
      <c r="Q104" s="41" t="s">
        <v>1683</v>
      </c>
      <c r="R104" s="41" t="s">
        <v>701</v>
      </c>
      <c r="S104" s="41" t="s">
        <v>803</v>
      </c>
      <c r="T104" s="41" t="s">
        <v>1</v>
      </c>
      <c r="U104" s="41" t="s">
        <v>1076</v>
      </c>
      <c r="V104" s="41" t="s">
        <v>1156</v>
      </c>
      <c r="W104" s="41"/>
      <c r="X104" s="41" t="s">
        <v>1688</v>
      </c>
      <c r="Y104" s="120" t="s">
        <v>2147</v>
      </c>
      <c r="Z104" s="89"/>
      <c r="AA104" s="48"/>
      <c r="AB104" s="48"/>
    </row>
    <row r="105" spans="1:28" s="46" customFormat="1">
      <c r="A105" s="41" t="s">
        <v>1423</v>
      </c>
      <c r="B105" s="41" t="s">
        <v>843</v>
      </c>
      <c r="C105" s="41" t="s">
        <v>8</v>
      </c>
      <c r="D105" s="51" t="s">
        <v>816</v>
      </c>
      <c r="E105" s="47" t="s">
        <v>1712</v>
      </c>
      <c r="F105" s="52" t="s">
        <v>1492</v>
      </c>
      <c r="G105" s="41" t="s">
        <v>3</v>
      </c>
      <c r="H105" s="41">
        <v>4443</v>
      </c>
      <c r="I105" s="41">
        <v>10</v>
      </c>
      <c r="J105" s="53" t="s">
        <v>1</v>
      </c>
      <c r="K105" s="53" t="s">
        <v>1</v>
      </c>
      <c r="L105" s="41" t="s">
        <v>1</v>
      </c>
      <c r="M105" s="41" t="s">
        <v>102</v>
      </c>
      <c r="N105" s="41">
        <v>60889</v>
      </c>
      <c r="O105" s="41" t="s">
        <v>843</v>
      </c>
      <c r="P105" s="41" t="s">
        <v>371</v>
      </c>
      <c r="Q105" s="41" t="s">
        <v>1683</v>
      </c>
      <c r="R105" s="41" t="s">
        <v>701</v>
      </c>
      <c r="S105" s="41" t="s">
        <v>803</v>
      </c>
      <c r="T105" s="41" t="s">
        <v>1</v>
      </c>
      <c r="U105" s="41" t="s">
        <v>1078</v>
      </c>
      <c r="V105" s="41" t="s">
        <v>1158</v>
      </c>
      <c r="W105" s="41"/>
      <c r="X105" s="41" t="s">
        <v>1702</v>
      </c>
      <c r="Y105" s="120" t="s">
        <v>2147</v>
      </c>
      <c r="Z105" s="89"/>
      <c r="AA105" s="48"/>
      <c r="AB105" s="48"/>
    </row>
    <row r="106" spans="1:28" s="46" customFormat="1">
      <c r="A106" s="41" t="s">
        <v>1424</v>
      </c>
      <c r="B106" s="41" t="s">
        <v>843</v>
      </c>
      <c r="C106" s="41" t="s">
        <v>120</v>
      </c>
      <c r="D106" s="51" t="s">
        <v>121</v>
      </c>
      <c r="E106" s="47" t="s">
        <v>833</v>
      </c>
      <c r="F106" s="52" t="s">
        <v>1492</v>
      </c>
      <c r="G106" s="41" t="s">
        <v>1444</v>
      </c>
      <c r="H106" s="41">
        <v>4443</v>
      </c>
      <c r="I106" s="41">
        <v>13</v>
      </c>
      <c r="J106" s="53" t="s">
        <v>3</v>
      </c>
      <c r="K106" s="53" t="s">
        <v>3</v>
      </c>
      <c r="L106" s="53" t="s">
        <v>3</v>
      </c>
      <c r="M106" s="41"/>
      <c r="N106" s="41">
        <v>205312</v>
      </c>
      <c r="O106" s="41" t="s">
        <v>843</v>
      </c>
      <c r="P106" s="41" t="s">
        <v>371</v>
      </c>
      <c r="Q106" s="41" t="s">
        <v>1683</v>
      </c>
      <c r="R106" s="41" t="s">
        <v>701</v>
      </c>
      <c r="S106" s="41" t="s">
        <v>803</v>
      </c>
      <c r="T106" s="41" t="s">
        <v>1</v>
      </c>
      <c r="U106" s="41" t="s">
        <v>122</v>
      </c>
      <c r="V106" s="41" t="s">
        <v>1159</v>
      </c>
      <c r="W106" s="41"/>
      <c r="X106" s="41" t="s">
        <v>1685</v>
      </c>
      <c r="Y106" s="120" t="s">
        <v>2147</v>
      </c>
      <c r="Z106" s="89"/>
      <c r="AA106" s="48"/>
      <c r="AB106" s="48"/>
    </row>
    <row r="107" spans="1:28" s="46" customFormat="1">
      <c r="A107" s="41" t="s">
        <v>1430</v>
      </c>
      <c r="B107" s="41" t="s">
        <v>843</v>
      </c>
      <c r="C107" s="41" t="s">
        <v>23</v>
      </c>
      <c r="D107" s="51" t="s">
        <v>24</v>
      </c>
      <c r="E107" s="47" t="s">
        <v>783</v>
      </c>
      <c r="F107" s="52" t="s">
        <v>1492</v>
      </c>
      <c r="G107" s="41" t="s">
        <v>1445</v>
      </c>
      <c r="H107" s="41">
        <v>4443</v>
      </c>
      <c r="I107" s="41">
        <v>20</v>
      </c>
      <c r="J107" s="53" t="s">
        <v>1</v>
      </c>
      <c r="K107" s="53" t="s">
        <v>1</v>
      </c>
      <c r="L107" s="41" t="s">
        <v>1</v>
      </c>
      <c r="M107" s="41"/>
      <c r="N107" s="41">
        <v>1720398</v>
      </c>
      <c r="O107" s="41" t="s">
        <v>843</v>
      </c>
      <c r="P107" s="41" t="s">
        <v>371</v>
      </c>
      <c r="Q107" s="41" t="s">
        <v>1683</v>
      </c>
      <c r="R107" s="41" t="s">
        <v>701</v>
      </c>
      <c r="S107" s="41" t="s">
        <v>803</v>
      </c>
      <c r="T107" s="41" t="s">
        <v>1</v>
      </c>
      <c r="U107" s="41" t="s">
        <v>248</v>
      </c>
      <c r="V107" s="41" t="s">
        <v>1165</v>
      </c>
      <c r="W107" s="41"/>
      <c r="X107" s="41" t="s">
        <v>1713</v>
      </c>
      <c r="Y107" s="120" t="s">
        <v>2147</v>
      </c>
      <c r="Z107" s="89"/>
      <c r="AA107" s="48"/>
      <c r="AB107" s="48"/>
    </row>
    <row r="108" spans="1:28" s="46" customFormat="1">
      <c r="A108" s="41" t="s">
        <v>1428</v>
      </c>
      <c r="B108" s="41" t="s">
        <v>843</v>
      </c>
      <c r="C108" s="41" t="s">
        <v>23</v>
      </c>
      <c r="D108" s="51" t="s">
        <v>24</v>
      </c>
      <c r="E108" s="47" t="s">
        <v>1714</v>
      </c>
      <c r="F108" s="52" t="s">
        <v>1492</v>
      </c>
      <c r="G108" s="41" t="s">
        <v>1569</v>
      </c>
      <c r="H108" s="41">
        <v>4443</v>
      </c>
      <c r="I108" s="41">
        <v>14</v>
      </c>
      <c r="J108" s="53" t="s">
        <v>1</v>
      </c>
      <c r="K108" s="53" t="s">
        <v>1</v>
      </c>
      <c r="L108" s="41" t="s">
        <v>1</v>
      </c>
      <c r="M108" s="41"/>
      <c r="N108" s="41">
        <v>1720398</v>
      </c>
      <c r="O108" s="41" t="s">
        <v>843</v>
      </c>
      <c r="P108" s="41" t="s">
        <v>371</v>
      </c>
      <c r="Q108" s="41" t="s">
        <v>1683</v>
      </c>
      <c r="R108" s="41" t="s">
        <v>701</v>
      </c>
      <c r="S108" s="41" t="s">
        <v>803</v>
      </c>
      <c r="T108" s="41" t="s">
        <v>1</v>
      </c>
      <c r="U108" s="41" t="s">
        <v>155</v>
      </c>
      <c r="V108" s="41" t="s">
        <v>1163</v>
      </c>
      <c r="W108" s="41"/>
      <c r="X108" s="41" t="s">
        <v>703</v>
      </c>
      <c r="Y108" s="120" t="s">
        <v>2147</v>
      </c>
      <c r="Z108" s="89"/>
      <c r="AA108" s="40"/>
      <c r="AB108" s="40"/>
    </row>
    <row r="109" spans="1:28" s="46" customFormat="1">
      <c r="A109" s="41" t="s">
        <v>1426</v>
      </c>
      <c r="B109" s="41" t="s">
        <v>843</v>
      </c>
      <c r="C109" s="41" t="s">
        <v>23</v>
      </c>
      <c r="D109" s="51" t="s">
        <v>24</v>
      </c>
      <c r="E109" s="47" t="s">
        <v>1715</v>
      </c>
      <c r="F109" s="52" t="s">
        <v>1492</v>
      </c>
      <c r="G109" s="41" t="s">
        <v>1716</v>
      </c>
      <c r="H109" s="41">
        <v>4443</v>
      </c>
      <c r="I109" s="41">
        <v>16</v>
      </c>
      <c r="J109" s="53" t="s">
        <v>1</v>
      </c>
      <c r="K109" s="53" t="s">
        <v>1</v>
      </c>
      <c r="L109" s="41" t="s">
        <v>1</v>
      </c>
      <c r="M109" s="41"/>
      <c r="N109" s="41">
        <v>1720398</v>
      </c>
      <c r="O109" s="41" t="s">
        <v>843</v>
      </c>
      <c r="P109" s="41" t="s">
        <v>371</v>
      </c>
      <c r="Q109" s="41" t="s">
        <v>1683</v>
      </c>
      <c r="R109" s="41" t="s">
        <v>701</v>
      </c>
      <c r="S109" s="41" t="s">
        <v>803</v>
      </c>
      <c r="T109" s="41" t="s">
        <v>1</v>
      </c>
      <c r="U109" s="41" t="s">
        <v>146</v>
      </c>
      <c r="V109" s="41" t="s">
        <v>1161</v>
      </c>
      <c r="W109" s="41"/>
      <c r="X109" s="41" t="s">
        <v>1685</v>
      </c>
      <c r="Y109" s="120" t="s">
        <v>2147</v>
      </c>
      <c r="Z109" s="89"/>
      <c r="AA109" s="48"/>
      <c r="AB109" s="48"/>
    </row>
    <row r="110" spans="1:28" s="46" customFormat="1">
      <c r="A110" s="41" t="s">
        <v>1429</v>
      </c>
      <c r="B110" s="41" t="s">
        <v>843</v>
      </c>
      <c r="C110" s="41" t="s">
        <v>23</v>
      </c>
      <c r="D110" s="51" t="s">
        <v>24</v>
      </c>
      <c r="E110" s="47" t="s">
        <v>258</v>
      </c>
      <c r="F110" s="52" t="s">
        <v>1492</v>
      </c>
      <c r="G110" s="41" t="s">
        <v>1717</v>
      </c>
      <c r="H110" s="41">
        <v>4443</v>
      </c>
      <c r="I110" s="41">
        <v>10</v>
      </c>
      <c r="J110" s="53" t="s">
        <v>1</v>
      </c>
      <c r="K110" s="53" t="s">
        <v>1</v>
      </c>
      <c r="L110" s="41" t="s">
        <v>1</v>
      </c>
      <c r="M110" s="41"/>
      <c r="N110" s="41">
        <v>1720398</v>
      </c>
      <c r="O110" s="41" t="s">
        <v>843</v>
      </c>
      <c r="P110" s="41" t="s">
        <v>371</v>
      </c>
      <c r="Q110" s="41" t="s">
        <v>1683</v>
      </c>
      <c r="R110" s="41" t="s">
        <v>701</v>
      </c>
      <c r="S110" s="41" t="s">
        <v>803</v>
      </c>
      <c r="T110" s="41" t="s">
        <v>1</v>
      </c>
      <c r="U110" s="41" t="s">
        <v>259</v>
      </c>
      <c r="V110" s="41" t="s">
        <v>1164</v>
      </c>
      <c r="W110" s="41"/>
      <c r="X110" s="41" t="s">
        <v>1694</v>
      </c>
      <c r="Y110" s="120" t="s">
        <v>2147</v>
      </c>
      <c r="Z110" s="89"/>
      <c r="AA110" s="48"/>
      <c r="AB110" s="48"/>
    </row>
    <row r="111" spans="1:28" s="46" customFormat="1">
      <c r="A111" s="41" t="s">
        <v>1427</v>
      </c>
      <c r="B111" s="41" t="s">
        <v>843</v>
      </c>
      <c r="C111" s="41" t="s">
        <v>23</v>
      </c>
      <c r="D111" s="51" t="s">
        <v>24</v>
      </c>
      <c r="E111" s="47" t="s">
        <v>1718</v>
      </c>
      <c r="F111" s="52" t="s">
        <v>1492</v>
      </c>
      <c r="G111" s="41" t="s">
        <v>1568</v>
      </c>
      <c r="H111" s="41">
        <v>4443</v>
      </c>
      <c r="I111" s="41">
        <v>18</v>
      </c>
      <c r="J111" s="53" t="s">
        <v>1</v>
      </c>
      <c r="K111" s="53" t="s">
        <v>1</v>
      </c>
      <c r="L111" s="41" t="s">
        <v>1</v>
      </c>
      <c r="M111" s="41"/>
      <c r="N111" s="41">
        <v>1720398</v>
      </c>
      <c r="O111" s="41" t="s">
        <v>843</v>
      </c>
      <c r="P111" s="41" t="s">
        <v>371</v>
      </c>
      <c r="Q111" s="41" t="s">
        <v>1683</v>
      </c>
      <c r="R111" s="41" t="s">
        <v>701</v>
      </c>
      <c r="S111" s="41" t="s">
        <v>803</v>
      </c>
      <c r="T111" s="41" t="s">
        <v>1</v>
      </c>
      <c r="U111" s="41" t="s">
        <v>226</v>
      </c>
      <c r="V111" s="41" t="s">
        <v>1162</v>
      </c>
      <c r="W111" s="41"/>
      <c r="X111" s="41" t="s">
        <v>1688</v>
      </c>
      <c r="Y111" s="120" t="s">
        <v>2147</v>
      </c>
      <c r="Z111" s="89"/>
      <c r="AA111" s="48"/>
      <c r="AB111" s="48"/>
    </row>
    <row r="112" spans="1:28" s="46" customFormat="1">
      <c r="A112" s="41" t="s">
        <v>1425</v>
      </c>
      <c r="B112" s="41" t="s">
        <v>843</v>
      </c>
      <c r="C112" s="41" t="s">
        <v>23</v>
      </c>
      <c r="D112" s="51" t="s">
        <v>24</v>
      </c>
      <c r="E112" s="47" t="s">
        <v>834</v>
      </c>
      <c r="F112" s="52" t="s">
        <v>1492</v>
      </c>
      <c r="G112" s="41" t="s">
        <v>1719</v>
      </c>
      <c r="H112" s="41">
        <v>4443</v>
      </c>
      <c r="I112" s="41">
        <v>18</v>
      </c>
      <c r="J112" s="53" t="s">
        <v>1</v>
      </c>
      <c r="K112" s="53" t="s">
        <v>1</v>
      </c>
      <c r="L112" s="41" t="s">
        <v>1</v>
      </c>
      <c r="M112" s="41"/>
      <c r="N112" s="41">
        <v>1720398</v>
      </c>
      <c r="O112" s="41" t="s">
        <v>843</v>
      </c>
      <c r="P112" s="41" t="s">
        <v>371</v>
      </c>
      <c r="Q112" s="41" t="s">
        <v>1683</v>
      </c>
      <c r="R112" s="41" t="s">
        <v>701</v>
      </c>
      <c r="S112" s="41" t="s">
        <v>803</v>
      </c>
      <c r="T112" s="41" t="s">
        <v>1</v>
      </c>
      <c r="U112" s="41" t="s">
        <v>1079</v>
      </c>
      <c r="V112" s="41" t="s">
        <v>1160</v>
      </c>
      <c r="W112" s="41"/>
      <c r="X112" s="41" t="s">
        <v>1689</v>
      </c>
      <c r="Y112" s="120" t="s">
        <v>2147</v>
      </c>
      <c r="Z112" s="89"/>
      <c r="AA112" s="48"/>
      <c r="AB112" s="48"/>
    </row>
    <row r="113" spans="1:28" s="46" customFormat="1">
      <c r="A113" s="41" t="s">
        <v>1431</v>
      </c>
      <c r="B113" s="41" t="s">
        <v>843</v>
      </c>
      <c r="C113" s="41" t="s">
        <v>17</v>
      </c>
      <c r="D113" s="51" t="s">
        <v>73</v>
      </c>
      <c r="E113" s="47" t="s">
        <v>1720</v>
      </c>
      <c r="F113" s="52" t="s">
        <v>1492</v>
      </c>
      <c r="G113" s="41" t="s">
        <v>736</v>
      </c>
      <c r="H113" s="41">
        <v>4443</v>
      </c>
      <c r="I113" s="41">
        <v>10</v>
      </c>
      <c r="J113" s="53" t="s">
        <v>1</v>
      </c>
      <c r="K113" s="53" t="s">
        <v>1</v>
      </c>
      <c r="L113" s="41" t="s">
        <v>1</v>
      </c>
      <c r="M113" s="41"/>
      <c r="N113" s="41">
        <v>632996</v>
      </c>
      <c r="O113" s="41" t="s">
        <v>843</v>
      </c>
      <c r="P113" s="41" t="s">
        <v>371</v>
      </c>
      <c r="Q113" s="41" t="s">
        <v>1683</v>
      </c>
      <c r="R113" s="41" t="s">
        <v>701</v>
      </c>
      <c r="S113" s="41" t="s">
        <v>803</v>
      </c>
      <c r="T113" s="41" t="s">
        <v>1</v>
      </c>
      <c r="U113" s="41" t="s">
        <v>1080</v>
      </c>
      <c r="V113" s="41" t="s">
        <v>1166</v>
      </c>
      <c r="W113" s="41"/>
      <c r="X113" s="41" t="s">
        <v>1684</v>
      </c>
      <c r="Y113" s="120" t="s">
        <v>2147</v>
      </c>
      <c r="Z113" s="89"/>
      <c r="AA113" s="48"/>
      <c r="AB113" s="48"/>
    </row>
    <row r="114" spans="1:28" s="46" customFormat="1">
      <c r="A114" s="41" t="s">
        <v>1432</v>
      </c>
      <c r="B114" s="41" t="s">
        <v>843</v>
      </c>
      <c r="C114" s="41" t="s">
        <v>36</v>
      </c>
      <c r="D114" s="51" t="s">
        <v>461</v>
      </c>
      <c r="E114" s="47" t="s">
        <v>1721</v>
      </c>
      <c r="F114" s="52" t="s">
        <v>1492</v>
      </c>
      <c r="G114" s="41" t="s">
        <v>1722</v>
      </c>
      <c r="H114" s="41">
        <v>4443</v>
      </c>
      <c r="I114" s="41">
        <v>12</v>
      </c>
      <c r="J114" s="53" t="s">
        <v>3</v>
      </c>
      <c r="K114" s="53" t="s">
        <v>3</v>
      </c>
      <c r="L114" s="53" t="s">
        <v>3</v>
      </c>
      <c r="M114" s="41"/>
      <c r="N114" s="41">
        <v>66234</v>
      </c>
      <c r="O114" s="41" t="s">
        <v>843</v>
      </c>
      <c r="P114" s="41" t="s">
        <v>371</v>
      </c>
      <c r="Q114" s="41" t="s">
        <v>1683</v>
      </c>
      <c r="R114" s="41" t="s">
        <v>701</v>
      </c>
      <c r="S114" s="41" t="s">
        <v>803</v>
      </c>
      <c r="T114" s="41" t="s">
        <v>1</v>
      </c>
      <c r="U114" s="41" t="s">
        <v>463</v>
      </c>
      <c r="V114" s="41" t="s">
        <v>1167</v>
      </c>
      <c r="W114" s="41"/>
      <c r="X114" s="41" t="s">
        <v>1684</v>
      </c>
      <c r="Y114" s="120" t="s">
        <v>2147</v>
      </c>
      <c r="Z114" s="89"/>
      <c r="AA114" s="48"/>
      <c r="AB114" s="48"/>
    </row>
    <row r="115" spans="1:28" s="46" customFormat="1">
      <c r="A115" s="41" t="s">
        <v>1433</v>
      </c>
      <c r="B115" s="41" t="s">
        <v>843</v>
      </c>
      <c r="C115" s="41" t="s">
        <v>14</v>
      </c>
      <c r="D115" s="51" t="s">
        <v>815</v>
      </c>
      <c r="E115" s="47" t="s">
        <v>835</v>
      </c>
      <c r="F115" s="52" t="s">
        <v>1492</v>
      </c>
      <c r="G115" s="41" t="s">
        <v>1723</v>
      </c>
      <c r="H115" s="41">
        <v>4443</v>
      </c>
      <c r="I115" s="41">
        <v>10</v>
      </c>
      <c r="J115" s="53" t="s">
        <v>3</v>
      </c>
      <c r="K115" s="53" t="s">
        <v>3</v>
      </c>
      <c r="L115" s="53" t="s">
        <v>3</v>
      </c>
      <c r="M115" s="41"/>
      <c r="N115" s="41">
        <v>91579</v>
      </c>
      <c r="O115" s="41" t="s">
        <v>843</v>
      </c>
      <c r="P115" s="41" t="s">
        <v>371</v>
      </c>
      <c r="Q115" s="41" t="s">
        <v>1683</v>
      </c>
      <c r="R115" s="41" t="s">
        <v>701</v>
      </c>
      <c r="S115" s="41" t="s">
        <v>803</v>
      </c>
      <c r="T115" s="41" t="s">
        <v>1</v>
      </c>
      <c r="U115" s="41" t="s">
        <v>1081</v>
      </c>
      <c r="V115" s="41" t="s">
        <v>1168</v>
      </c>
      <c r="W115" s="41"/>
      <c r="X115" s="41" t="s">
        <v>1685</v>
      </c>
      <c r="Y115" s="120" t="s">
        <v>2147</v>
      </c>
      <c r="Z115" s="89"/>
      <c r="AA115" s="48"/>
      <c r="AB115" s="48"/>
    </row>
    <row r="116" spans="1:28" s="44" customFormat="1">
      <c r="A116" s="41" t="s">
        <v>1434</v>
      </c>
      <c r="B116" s="41" t="s">
        <v>843</v>
      </c>
      <c r="C116" s="41" t="s">
        <v>17</v>
      </c>
      <c r="D116" s="51" t="s">
        <v>64</v>
      </c>
      <c r="E116" s="47" t="s">
        <v>836</v>
      </c>
      <c r="F116" s="52" t="s">
        <v>1492</v>
      </c>
      <c r="G116" s="41" t="s">
        <v>733</v>
      </c>
      <c r="H116" s="41">
        <v>4443</v>
      </c>
      <c r="I116" s="41">
        <v>10</v>
      </c>
      <c r="J116" s="53" t="s">
        <v>3</v>
      </c>
      <c r="K116" s="53" t="s">
        <v>3</v>
      </c>
      <c r="L116" s="53" t="s">
        <v>3</v>
      </c>
      <c r="M116" s="41"/>
      <c r="N116" s="41">
        <v>117699</v>
      </c>
      <c r="O116" s="41" t="s">
        <v>843</v>
      </c>
      <c r="P116" s="41" t="s">
        <v>371</v>
      </c>
      <c r="Q116" s="41" t="s">
        <v>1683</v>
      </c>
      <c r="R116" s="41" t="s">
        <v>701</v>
      </c>
      <c r="S116" s="41" t="s">
        <v>803</v>
      </c>
      <c r="T116" s="41" t="s">
        <v>1</v>
      </c>
      <c r="U116" s="41" t="s">
        <v>1082</v>
      </c>
      <c r="V116" s="41" t="s">
        <v>1169</v>
      </c>
      <c r="W116" s="41"/>
      <c r="X116" s="41" t="s">
        <v>1685</v>
      </c>
      <c r="Y116" s="120" t="s">
        <v>2147</v>
      </c>
      <c r="Z116" s="89"/>
      <c r="AA116" s="48"/>
      <c r="AB116" s="48"/>
    </row>
    <row r="117" spans="1:28" s="44" customFormat="1">
      <c r="A117" s="40" t="s">
        <v>2118</v>
      </c>
      <c r="B117" s="40" t="s">
        <v>1119</v>
      </c>
      <c r="C117" s="40" t="s">
        <v>186</v>
      </c>
      <c r="D117" s="40" t="s">
        <v>187</v>
      </c>
      <c r="E117" s="42" t="s">
        <v>2119</v>
      </c>
      <c r="F117" s="45" t="s">
        <v>1492</v>
      </c>
      <c r="G117" s="40" t="s">
        <v>3</v>
      </c>
      <c r="H117" s="40">
        <v>28100</v>
      </c>
      <c r="I117" s="40">
        <v>6</v>
      </c>
      <c r="J117" s="40" t="s">
        <v>1</v>
      </c>
      <c r="K117" s="40" t="s">
        <v>1</v>
      </c>
      <c r="L117" s="40" t="s">
        <v>1</v>
      </c>
      <c r="M117" s="40" t="s">
        <v>101</v>
      </c>
      <c r="N117" s="40">
        <v>456967</v>
      </c>
      <c r="O117" s="40" t="s">
        <v>2309</v>
      </c>
      <c r="P117" s="40" t="s">
        <v>1743</v>
      </c>
      <c r="Q117" s="40" t="s">
        <v>1683</v>
      </c>
      <c r="R117" s="40" t="s">
        <v>701</v>
      </c>
      <c r="S117" s="40" t="s">
        <v>803</v>
      </c>
      <c r="T117" s="40" t="s">
        <v>1</v>
      </c>
      <c r="U117" s="40" t="s">
        <v>2120</v>
      </c>
      <c r="V117" s="40" t="s">
        <v>2121</v>
      </c>
      <c r="W117" s="40"/>
      <c r="X117" s="40" t="s">
        <v>809</v>
      </c>
      <c r="Y117" s="120" t="s">
        <v>2152</v>
      </c>
      <c r="Z117" s="89"/>
      <c r="AA117" s="40"/>
      <c r="AB117" s="40"/>
    </row>
    <row r="118" spans="1:28" s="44" customFormat="1">
      <c r="A118" s="40" t="s">
        <v>2122</v>
      </c>
      <c r="B118" s="40" t="s">
        <v>1119</v>
      </c>
      <c r="C118" s="40" t="s">
        <v>186</v>
      </c>
      <c r="D118" s="40" t="s">
        <v>189</v>
      </c>
      <c r="E118" s="42" t="s">
        <v>2123</v>
      </c>
      <c r="F118" s="45" t="s">
        <v>1492</v>
      </c>
      <c r="G118" s="40" t="s">
        <v>3</v>
      </c>
      <c r="H118" s="40">
        <v>30800</v>
      </c>
      <c r="I118" s="40">
        <v>6</v>
      </c>
      <c r="J118" s="40" t="s">
        <v>1</v>
      </c>
      <c r="K118" s="40" t="s">
        <v>1</v>
      </c>
      <c r="L118" s="40" t="s">
        <v>1</v>
      </c>
      <c r="M118" s="40" t="s">
        <v>101</v>
      </c>
      <c r="N118" s="40">
        <v>248574</v>
      </c>
      <c r="O118" s="40" t="s">
        <v>2310</v>
      </c>
      <c r="P118" s="40" t="s">
        <v>1744</v>
      </c>
      <c r="Q118" s="40" t="s">
        <v>1683</v>
      </c>
      <c r="R118" s="40" t="s">
        <v>701</v>
      </c>
      <c r="S118" s="40" t="s">
        <v>803</v>
      </c>
      <c r="T118" s="40" t="s">
        <v>1</v>
      </c>
      <c r="U118" s="40" t="s">
        <v>2124</v>
      </c>
      <c r="V118" s="40" t="s">
        <v>2125</v>
      </c>
      <c r="W118" s="40"/>
      <c r="X118" s="40" t="s">
        <v>809</v>
      </c>
      <c r="Y118" s="120" t="s">
        <v>2152</v>
      </c>
      <c r="Z118" s="89"/>
      <c r="AA118" s="40"/>
      <c r="AB118" s="40"/>
    </row>
    <row r="119" spans="1:28" s="44" customFormat="1">
      <c r="A119" s="40" t="s">
        <v>2126</v>
      </c>
      <c r="B119" s="40" t="s">
        <v>1119</v>
      </c>
      <c r="C119" s="40" t="s">
        <v>8</v>
      </c>
      <c r="D119" s="40" t="s">
        <v>182</v>
      </c>
      <c r="E119" s="42" t="s">
        <v>793</v>
      </c>
      <c r="F119" s="45" t="s">
        <v>1492</v>
      </c>
      <c r="G119" s="40" t="s">
        <v>2127</v>
      </c>
      <c r="H119" s="40">
        <v>32700</v>
      </c>
      <c r="I119" s="40">
        <v>11</v>
      </c>
      <c r="J119" s="40" t="s">
        <v>1</v>
      </c>
      <c r="K119" s="40" t="s">
        <v>1</v>
      </c>
      <c r="L119" s="40" t="s">
        <v>1</v>
      </c>
      <c r="M119" s="40" t="s">
        <v>102</v>
      </c>
      <c r="N119" s="40">
        <v>296262</v>
      </c>
      <c r="O119" s="40" t="s">
        <v>182</v>
      </c>
      <c r="P119" s="40" t="s">
        <v>1743</v>
      </c>
      <c r="Q119" s="40" t="s">
        <v>1683</v>
      </c>
      <c r="R119" s="40" t="s">
        <v>701</v>
      </c>
      <c r="S119" s="40" t="s">
        <v>803</v>
      </c>
      <c r="T119" s="40" t="s">
        <v>1</v>
      </c>
      <c r="U119" s="40" t="s">
        <v>2128</v>
      </c>
      <c r="V119" s="40" t="s">
        <v>2129</v>
      </c>
      <c r="W119" s="40"/>
      <c r="X119" s="40" t="s">
        <v>809</v>
      </c>
      <c r="Y119" s="120" t="s">
        <v>2152</v>
      </c>
      <c r="Z119" s="89"/>
      <c r="AA119" s="40"/>
      <c r="AB119" s="40"/>
    </row>
    <row r="120" spans="1:28" s="44" customFormat="1">
      <c r="A120" s="40" t="s">
        <v>2130</v>
      </c>
      <c r="B120" s="40" t="s">
        <v>1119</v>
      </c>
      <c r="C120" s="40" t="s">
        <v>32</v>
      </c>
      <c r="D120" s="40" t="s">
        <v>33</v>
      </c>
      <c r="E120" s="42" t="s">
        <v>255</v>
      </c>
      <c r="F120" s="45" t="s">
        <v>1492</v>
      </c>
      <c r="G120" s="40" t="s">
        <v>1703</v>
      </c>
      <c r="H120" s="40">
        <v>43900</v>
      </c>
      <c r="I120" s="40">
        <v>11</v>
      </c>
      <c r="J120" s="40" t="s">
        <v>1</v>
      </c>
      <c r="K120" s="40" t="s">
        <v>1</v>
      </c>
      <c r="L120" s="40" t="s">
        <v>1</v>
      </c>
      <c r="M120" s="40" t="s">
        <v>2114</v>
      </c>
      <c r="N120" s="40">
        <v>756183</v>
      </c>
      <c r="O120" s="40" t="s">
        <v>2311</v>
      </c>
      <c r="P120" s="40" t="s">
        <v>1744</v>
      </c>
      <c r="Q120" s="40" t="s">
        <v>1683</v>
      </c>
      <c r="R120" s="40" t="s">
        <v>701</v>
      </c>
      <c r="S120" s="40" t="s">
        <v>803</v>
      </c>
      <c r="T120" s="40" t="s">
        <v>1</v>
      </c>
      <c r="U120" s="40" t="s">
        <v>256</v>
      </c>
      <c r="V120" s="40" t="s">
        <v>2131</v>
      </c>
      <c r="W120" s="40"/>
      <c r="X120" s="40" t="s">
        <v>809</v>
      </c>
      <c r="Y120" s="120" t="s">
        <v>2152</v>
      </c>
      <c r="Z120" s="89"/>
      <c r="AA120" s="40"/>
      <c r="AB120" s="40"/>
    </row>
    <row r="121" spans="1:28" s="44" customFormat="1">
      <c r="A121" s="40" t="s">
        <v>1914</v>
      </c>
      <c r="B121" s="40" t="s">
        <v>1119</v>
      </c>
      <c r="C121" s="40" t="s">
        <v>0</v>
      </c>
      <c r="D121" s="40" t="s">
        <v>53</v>
      </c>
      <c r="E121" s="42" t="s">
        <v>1915</v>
      </c>
      <c r="F121" s="45" t="s">
        <v>1492</v>
      </c>
      <c r="G121" s="40" t="s">
        <v>3</v>
      </c>
      <c r="H121" s="40">
        <v>5300</v>
      </c>
      <c r="I121" s="40">
        <v>3</v>
      </c>
      <c r="J121" s="40" t="s">
        <v>1</v>
      </c>
      <c r="K121" s="40" t="s">
        <v>1</v>
      </c>
      <c r="L121" s="40" t="s">
        <v>1</v>
      </c>
      <c r="M121" s="40" t="s">
        <v>2114</v>
      </c>
      <c r="N121" s="40">
        <v>690422</v>
      </c>
      <c r="O121" s="40" t="s">
        <v>2312</v>
      </c>
      <c r="P121" s="40" t="s">
        <v>1743</v>
      </c>
      <c r="Q121" s="40" t="s">
        <v>1683</v>
      </c>
      <c r="R121" s="40" t="s">
        <v>701</v>
      </c>
      <c r="S121" s="40" t="s">
        <v>803</v>
      </c>
      <c r="T121" s="40" t="s">
        <v>1</v>
      </c>
      <c r="U121" s="40" t="s">
        <v>1916</v>
      </c>
      <c r="V121" s="40" t="s">
        <v>1917</v>
      </c>
      <c r="W121" s="40"/>
      <c r="X121" s="40" t="s">
        <v>809</v>
      </c>
      <c r="Y121" s="120" t="s">
        <v>2152</v>
      </c>
      <c r="Z121" s="89"/>
      <c r="AA121" s="40"/>
      <c r="AB121" s="40"/>
    </row>
    <row r="122" spans="1:28" s="44" customFormat="1">
      <c r="A122" s="40" t="s">
        <v>2132</v>
      </c>
      <c r="B122" s="40" t="s">
        <v>1119</v>
      </c>
      <c r="C122" s="40" t="s">
        <v>0</v>
      </c>
      <c r="D122" s="40" t="s">
        <v>53</v>
      </c>
      <c r="E122" s="42" t="s">
        <v>2133</v>
      </c>
      <c r="F122" s="45" t="s">
        <v>1492</v>
      </c>
      <c r="G122" s="40" t="s">
        <v>3</v>
      </c>
      <c r="H122" s="40">
        <v>7400</v>
      </c>
      <c r="I122" s="40">
        <v>4</v>
      </c>
      <c r="J122" s="40" t="s">
        <v>1</v>
      </c>
      <c r="K122" s="40" t="s">
        <v>1</v>
      </c>
      <c r="L122" s="40" t="s">
        <v>1</v>
      </c>
      <c r="M122" s="40" t="s">
        <v>2114</v>
      </c>
      <c r="N122" s="40">
        <v>690422</v>
      </c>
      <c r="O122" s="40" t="s">
        <v>2313</v>
      </c>
      <c r="P122" s="40" t="s">
        <v>1745</v>
      </c>
      <c r="Q122" s="40" t="s">
        <v>1683</v>
      </c>
      <c r="R122" s="40" t="s">
        <v>701</v>
      </c>
      <c r="S122" s="40" t="s">
        <v>803</v>
      </c>
      <c r="T122" s="40" t="s">
        <v>1</v>
      </c>
      <c r="U122" s="40" t="s">
        <v>2134</v>
      </c>
      <c r="V122" s="40" t="s">
        <v>2135</v>
      </c>
      <c r="W122" s="40"/>
      <c r="X122" s="40" t="s">
        <v>809</v>
      </c>
      <c r="Y122" s="120" t="s">
        <v>2152</v>
      </c>
      <c r="Z122" s="89"/>
      <c r="AA122" s="40"/>
      <c r="AB122" s="40"/>
    </row>
    <row r="123" spans="1:28" s="44" customFormat="1">
      <c r="A123" s="40" t="s">
        <v>1918</v>
      </c>
      <c r="B123" s="40" t="s">
        <v>1119</v>
      </c>
      <c r="C123" s="40" t="s">
        <v>4</v>
      </c>
      <c r="D123" s="40" t="s">
        <v>201</v>
      </c>
      <c r="E123" s="42" t="s">
        <v>228</v>
      </c>
      <c r="F123" s="45" t="s">
        <v>1492</v>
      </c>
      <c r="G123" s="40" t="s">
        <v>3</v>
      </c>
      <c r="H123" s="40">
        <v>53000</v>
      </c>
      <c r="I123" s="40">
        <v>6</v>
      </c>
      <c r="J123" s="40" t="s">
        <v>1</v>
      </c>
      <c r="K123" s="40" t="s">
        <v>1</v>
      </c>
      <c r="L123" s="40" t="s">
        <v>1</v>
      </c>
      <c r="M123" s="40" t="s">
        <v>2114</v>
      </c>
      <c r="N123" s="40">
        <v>551627</v>
      </c>
      <c r="O123" s="40" t="s">
        <v>2314</v>
      </c>
      <c r="P123" s="40" t="s">
        <v>1743</v>
      </c>
      <c r="Q123" s="40" t="s">
        <v>1683</v>
      </c>
      <c r="R123" s="40" t="s">
        <v>701</v>
      </c>
      <c r="S123" s="40" t="s">
        <v>803</v>
      </c>
      <c r="T123" s="40" t="s">
        <v>1</v>
      </c>
      <c r="U123" s="40" t="s">
        <v>1919</v>
      </c>
      <c r="V123" s="40" t="s">
        <v>1920</v>
      </c>
      <c r="W123" s="40"/>
      <c r="X123" s="40" t="s">
        <v>809</v>
      </c>
      <c r="Y123" s="120" t="s">
        <v>2152</v>
      </c>
      <c r="Z123" s="89"/>
      <c r="AA123" s="40"/>
      <c r="AB123" s="40"/>
    </row>
    <row r="124" spans="1:28" s="44" customFormat="1">
      <c r="A124" s="40" t="s">
        <v>1921</v>
      </c>
      <c r="B124" s="40" t="s">
        <v>1119</v>
      </c>
      <c r="C124" s="40" t="s">
        <v>186</v>
      </c>
      <c r="D124" s="40" t="s">
        <v>1922</v>
      </c>
      <c r="E124" s="42" t="s">
        <v>1923</v>
      </c>
      <c r="F124" s="45" t="s">
        <v>1492</v>
      </c>
      <c r="G124" s="40" t="s">
        <v>3</v>
      </c>
      <c r="H124" s="40">
        <v>19900</v>
      </c>
      <c r="I124" s="40">
        <v>2</v>
      </c>
      <c r="J124" s="40" t="s">
        <v>1</v>
      </c>
      <c r="K124" s="40" t="s">
        <v>1</v>
      </c>
      <c r="L124" s="40" t="s">
        <v>1</v>
      </c>
      <c r="M124" s="40" t="s">
        <v>101</v>
      </c>
      <c r="N124" s="40">
        <v>37401</v>
      </c>
      <c r="O124" s="40" t="s">
        <v>1922</v>
      </c>
      <c r="P124" s="40" t="s">
        <v>1745</v>
      </c>
      <c r="Q124" s="40" t="s">
        <v>1683</v>
      </c>
      <c r="R124" s="40" t="s">
        <v>701</v>
      </c>
      <c r="S124" s="40" t="s">
        <v>803</v>
      </c>
      <c r="T124" s="40" t="s">
        <v>1</v>
      </c>
      <c r="U124" s="40" t="s">
        <v>1993</v>
      </c>
      <c r="V124" s="40" t="s">
        <v>1924</v>
      </c>
      <c r="W124" s="40"/>
      <c r="X124" s="40" t="s">
        <v>809</v>
      </c>
      <c r="Y124" s="120" t="s">
        <v>2152</v>
      </c>
      <c r="Z124" s="89"/>
      <c r="AA124" s="48"/>
      <c r="AB124" s="48"/>
    </row>
    <row r="125" spans="1:28" s="44" customFormat="1">
      <c r="A125" s="40" t="s">
        <v>1925</v>
      </c>
      <c r="B125" s="40" t="s">
        <v>1119</v>
      </c>
      <c r="C125" s="40" t="s">
        <v>8</v>
      </c>
      <c r="D125" s="40" t="s">
        <v>687</v>
      </c>
      <c r="E125" s="42" t="s">
        <v>1926</v>
      </c>
      <c r="F125" s="45" t="s">
        <v>1492</v>
      </c>
      <c r="G125" s="40" t="s">
        <v>3</v>
      </c>
      <c r="H125" s="40">
        <v>3200</v>
      </c>
      <c r="I125" s="40">
        <v>3</v>
      </c>
      <c r="J125" s="40" t="s">
        <v>1</v>
      </c>
      <c r="K125" s="40" t="s">
        <v>1</v>
      </c>
      <c r="L125" s="40" t="s">
        <v>1</v>
      </c>
      <c r="M125" s="40" t="s">
        <v>102</v>
      </c>
      <c r="N125" s="40">
        <v>217638</v>
      </c>
      <c r="O125" s="40" t="s">
        <v>2315</v>
      </c>
      <c r="P125" s="40" t="s">
        <v>1744</v>
      </c>
      <c r="Q125" s="40" t="s">
        <v>1683</v>
      </c>
      <c r="R125" s="40" t="s">
        <v>701</v>
      </c>
      <c r="S125" s="40" t="s">
        <v>803</v>
      </c>
      <c r="T125" s="40" t="s">
        <v>1</v>
      </c>
      <c r="U125" s="40" t="s">
        <v>688</v>
      </c>
      <c r="V125" s="40" t="s">
        <v>1927</v>
      </c>
      <c r="W125" s="40"/>
      <c r="X125" s="40" t="s">
        <v>809</v>
      </c>
      <c r="Y125" s="120" t="s">
        <v>2152</v>
      </c>
      <c r="Z125" s="89"/>
      <c r="AA125" s="40"/>
      <c r="AB125" s="40"/>
    </row>
    <row r="126" spans="1:28" s="44" customFormat="1">
      <c r="A126" s="40" t="s">
        <v>1928</v>
      </c>
      <c r="B126" s="40" t="s">
        <v>1119</v>
      </c>
      <c r="C126" s="40" t="s">
        <v>69</v>
      </c>
      <c r="D126" s="40" t="s">
        <v>210</v>
      </c>
      <c r="E126" s="42" t="s">
        <v>1929</v>
      </c>
      <c r="F126" s="45" t="s">
        <v>1492</v>
      </c>
      <c r="G126" s="40" t="s">
        <v>3</v>
      </c>
      <c r="H126" s="40">
        <v>13100</v>
      </c>
      <c r="I126" s="40">
        <v>6</v>
      </c>
      <c r="J126" s="40" t="s">
        <v>1</v>
      </c>
      <c r="K126" s="40" t="s">
        <v>1</v>
      </c>
      <c r="L126" s="40" t="s">
        <v>1</v>
      </c>
      <c r="M126" s="40" t="s">
        <v>2114</v>
      </c>
      <c r="N126" s="40">
        <v>405606</v>
      </c>
      <c r="O126" s="40" t="s">
        <v>2316</v>
      </c>
      <c r="P126" s="40" t="s">
        <v>1744</v>
      </c>
      <c r="Q126" s="40" t="s">
        <v>1683</v>
      </c>
      <c r="R126" s="40" t="s">
        <v>701</v>
      </c>
      <c r="S126" s="40" t="s">
        <v>803</v>
      </c>
      <c r="T126" s="40" t="s">
        <v>1</v>
      </c>
      <c r="U126" s="40" t="s">
        <v>1930</v>
      </c>
      <c r="V126" s="40" t="s">
        <v>1931</v>
      </c>
      <c r="W126" s="40"/>
      <c r="X126" s="40" t="s">
        <v>809</v>
      </c>
      <c r="Y126" s="120" t="s">
        <v>2152</v>
      </c>
      <c r="Z126" s="89"/>
      <c r="AA126" s="40"/>
      <c r="AB126" s="40"/>
    </row>
    <row r="127" spans="1:28" s="44" customFormat="1">
      <c r="A127" s="40" t="s">
        <v>1932</v>
      </c>
      <c r="B127" s="40" t="s">
        <v>1119</v>
      </c>
      <c r="C127" s="40" t="s">
        <v>23</v>
      </c>
      <c r="D127" s="40" t="s">
        <v>24</v>
      </c>
      <c r="E127" s="42" t="s">
        <v>1933</v>
      </c>
      <c r="F127" s="45" t="s">
        <v>1492</v>
      </c>
      <c r="G127" s="40" t="s">
        <v>3</v>
      </c>
      <c r="H127" s="40">
        <v>41400</v>
      </c>
      <c r="I127" s="40">
        <v>6</v>
      </c>
      <c r="J127" s="40" t="s">
        <v>1</v>
      </c>
      <c r="K127" s="40" t="s">
        <v>1</v>
      </c>
      <c r="L127" s="40" t="s">
        <v>1</v>
      </c>
      <c r="M127" s="40" t="s">
        <v>2114</v>
      </c>
      <c r="N127" s="40">
        <v>1720398</v>
      </c>
      <c r="O127" s="40" t="s">
        <v>2317</v>
      </c>
      <c r="P127" s="40" t="s">
        <v>1744</v>
      </c>
      <c r="Q127" s="40" t="s">
        <v>1683</v>
      </c>
      <c r="R127" s="40" t="s">
        <v>701</v>
      </c>
      <c r="S127" s="40" t="s">
        <v>803</v>
      </c>
      <c r="T127" s="40" t="s">
        <v>1</v>
      </c>
      <c r="U127" s="40" t="s">
        <v>1934</v>
      </c>
      <c r="V127" s="40" t="s">
        <v>1935</v>
      </c>
      <c r="W127" s="40"/>
      <c r="X127" s="40" t="s">
        <v>809</v>
      </c>
      <c r="Y127" s="120" t="s">
        <v>2152</v>
      </c>
      <c r="Z127" s="89"/>
      <c r="AA127" s="40"/>
      <c r="AB127" s="40"/>
    </row>
    <row r="128" spans="1:28" s="44" customFormat="1">
      <c r="A128" s="40" t="s">
        <v>1936</v>
      </c>
      <c r="B128" s="40" t="s">
        <v>1119</v>
      </c>
      <c r="C128" s="40" t="s">
        <v>23</v>
      </c>
      <c r="D128" s="40" t="s">
        <v>24</v>
      </c>
      <c r="E128" s="42" t="s">
        <v>1937</v>
      </c>
      <c r="F128" s="45" t="s">
        <v>1492</v>
      </c>
      <c r="G128" s="40" t="s">
        <v>3</v>
      </c>
      <c r="H128" s="40">
        <v>45100</v>
      </c>
      <c r="I128" s="40">
        <v>8</v>
      </c>
      <c r="J128" s="40" t="s">
        <v>1</v>
      </c>
      <c r="K128" s="40" t="s">
        <v>1</v>
      </c>
      <c r="L128" s="40" t="s">
        <v>1</v>
      </c>
      <c r="M128" s="40" t="s">
        <v>2114</v>
      </c>
      <c r="N128" s="40">
        <v>1720398</v>
      </c>
      <c r="O128" s="40" t="s">
        <v>2318</v>
      </c>
      <c r="P128" s="40" t="s">
        <v>1744</v>
      </c>
      <c r="Q128" s="40" t="s">
        <v>1683</v>
      </c>
      <c r="R128" s="40" t="s">
        <v>701</v>
      </c>
      <c r="S128" s="40" t="s">
        <v>803</v>
      </c>
      <c r="T128" s="40" t="s">
        <v>1</v>
      </c>
      <c r="U128" s="40" t="s">
        <v>1938</v>
      </c>
      <c r="V128" s="40" t="s">
        <v>1939</v>
      </c>
      <c r="W128" s="40"/>
      <c r="X128" s="40" t="s">
        <v>809</v>
      </c>
      <c r="Y128" s="120" t="s">
        <v>2152</v>
      </c>
      <c r="Z128" s="89"/>
      <c r="AA128" s="40"/>
      <c r="AB128" s="40"/>
    </row>
    <row r="129" spans="1:28" s="44" customFormat="1">
      <c r="A129" s="40" t="s">
        <v>1940</v>
      </c>
      <c r="B129" s="40" t="s">
        <v>1119</v>
      </c>
      <c r="C129" s="40" t="s">
        <v>23</v>
      </c>
      <c r="D129" s="40" t="s">
        <v>24</v>
      </c>
      <c r="E129" s="42" t="s">
        <v>784</v>
      </c>
      <c r="F129" s="45" t="s">
        <v>1492</v>
      </c>
      <c r="G129" s="40" t="s">
        <v>3</v>
      </c>
      <c r="H129" s="40">
        <v>41100</v>
      </c>
      <c r="I129" s="40">
        <v>15</v>
      </c>
      <c r="J129" s="40" t="s">
        <v>1</v>
      </c>
      <c r="K129" s="40" t="s">
        <v>1</v>
      </c>
      <c r="L129" s="40" t="s">
        <v>1</v>
      </c>
      <c r="M129" s="40" t="s">
        <v>2114</v>
      </c>
      <c r="N129" s="40">
        <v>1720398</v>
      </c>
      <c r="O129" s="40" t="s">
        <v>2319</v>
      </c>
      <c r="P129" s="40" t="s">
        <v>1743</v>
      </c>
      <c r="Q129" s="40" t="s">
        <v>1683</v>
      </c>
      <c r="R129" s="40" t="s">
        <v>701</v>
      </c>
      <c r="S129" s="40" t="s">
        <v>803</v>
      </c>
      <c r="T129" s="40" t="s">
        <v>1</v>
      </c>
      <c r="U129" s="40" t="s">
        <v>251</v>
      </c>
      <c r="V129" s="40" t="s">
        <v>2210</v>
      </c>
      <c r="W129" s="40"/>
      <c r="X129" s="40" t="s">
        <v>809</v>
      </c>
      <c r="Y129" s="120" t="s">
        <v>2152</v>
      </c>
      <c r="Z129" s="89"/>
      <c r="AA129" s="40"/>
      <c r="AB129" s="40"/>
    </row>
    <row r="130" spans="1:28" s="44" customFormat="1">
      <c r="A130" s="40" t="s">
        <v>1941</v>
      </c>
      <c r="B130" s="40" t="s">
        <v>1119</v>
      </c>
      <c r="C130" s="40" t="s">
        <v>17</v>
      </c>
      <c r="D130" s="40" t="s">
        <v>73</v>
      </c>
      <c r="E130" s="42" t="s">
        <v>1942</v>
      </c>
      <c r="F130" s="45" t="s">
        <v>1492</v>
      </c>
      <c r="G130" s="40" t="s">
        <v>3</v>
      </c>
      <c r="H130" s="40">
        <v>52000</v>
      </c>
      <c r="I130" s="40">
        <v>10</v>
      </c>
      <c r="J130" s="40" t="s">
        <v>1</v>
      </c>
      <c r="K130" s="40" t="s">
        <v>1</v>
      </c>
      <c r="L130" s="40" t="s">
        <v>1</v>
      </c>
      <c r="M130" s="40" t="s">
        <v>2114</v>
      </c>
      <c r="N130" s="40">
        <v>632996</v>
      </c>
      <c r="O130" s="40" t="s">
        <v>2320</v>
      </c>
      <c r="P130" s="40" t="s">
        <v>1744</v>
      </c>
      <c r="Q130" s="40" t="s">
        <v>1683</v>
      </c>
      <c r="R130" s="40" t="s">
        <v>701</v>
      </c>
      <c r="S130" s="40" t="s">
        <v>803</v>
      </c>
      <c r="T130" s="40" t="s">
        <v>1</v>
      </c>
      <c r="U130" s="40" t="s">
        <v>1943</v>
      </c>
      <c r="V130" s="40" t="s">
        <v>1944</v>
      </c>
      <c r="W130" s="40"/>
      <c r="X130" s="40" t="s">
        <v>809</v>
      </c>
      <c r="Y130" s="120" t="s">
        <v>2152</v>
      </c>
      <c r="Z130" s="89"/>
      <c r="AA130" s="40"/>
      <c r="AB130" s="40"/>
    </row>
    <row r="131" spans="1:28" s="44" customFormat="1">
      <c r="A131" s="40" t="s">
        <v>1945</v>
      </c>
      <c r="B131" s="40" t="s">
        <v>1119</v>
      </c>
      <c r="C131" s="40" t="s">
        <v>8</v>
      </c>
      <c r="D131" s="40" t="s">
        <v>161</v>
      </c>
      <c r="E131" s="42" t="s">
        <v>341</v>
      </c>
      <c r="F131" s="45" t="s">
        <v>1492</v>
      </c>
      <c r="G131" s="40" t="s">
        <v>3</v>
      </c>
      <c r="H131" s="40">
        <v>3300</v>
      </c>
      <c r="I131" s="40">
        <v>2</v>
      </c>
      <c r="J131" s="40" t="s">
        <v>1</v>
      </c>
      <c r="K131" s="40" t="s">
        <v>1</v>
      </c>
      <c r="L131" s="40" t="s">
        <v>1</v>
      </c>
      <c r="M131" s="40" t="s">
        <v>102</v>
      </c>
      <c r="N131" s="40">
        <v>186913</v>
      </c>
      <c r="O131" s="40" t="s">
        <v>161</v>
      </c>
      <c r="P131" s="40" t="s">
        <v>1744</v>
      </c>
      <c r="Q131" s="40" t="s">
        <v>1683</v>
      </c>
      <c r="R131" s="40" t="s">
        <v>701</v>
      </c>
      <c r="S131" s="40" t="s">
        <v>803</v>
      </c>
      <c r="T131" s="40" t="s">
        <v>1</v>
      </c>
      <c r="U131" s="40" t="s">
        <v>163</v>
      </c>
      <c r="V131" s="40" t="s">
        <v>1946</v>
      </c>
      <c r="W131" s="40"/>
      <c r="X131" s="40" t="s">
        <v>809</v>
      </c>
      <c r="Y131" s="120" t="s">
        <v>2152</v>
      </c>
      <c r="Z131" s="89"/>
      <c r="AA131" s="40"/>
      <c r="AB131" s="40"/>
    </row>
    <row r="132" spans="1:28" s="44" customFormat="1">
      <c r="A132" s="40" t="s">
        <v>1950</v>
      </c>
      <c r="B132" s="40" t="s">
        <v>1120</v>
      </c>
      <c r="C132" s="40" t="s">
        <v>8</v>
      </c>
      <c r="D132" s="40" t="s">
        <v>27</v>
      </c>
      <c r="E132" s="42" t="s">
        <v>1951</v>
      </c>
      <c r="F132" s="45" t="s">
        <v>1492</v>
      </c>
      <c r="G132" s="40" t="s">
        <v>3</v>
      </c>
      <c r="H132" s="40">
        <v>4100</v>
      </c>
      <c r="I132" s="40">
        <v>2</v>
      </c>
      <c r="J132" s="40" t="s">
        <v>3</v>
      </c>
      <c r="K132" s="40" t="s">
        <v>3</v>
      </c>
      <c r="L132" s="40" t="s">
        <v>3</v>
      </c>
      <c r="M132" s="40" t="s">
        <v>2114</v>
      </c>
      <c r="N132" s="40">
        <v>175008</v>
      </c>
      <c r="O132" s="40" t="s">
        <v>2321</v>
      </c>
      <c r="P132" s="40" t="s">
        <v>1744</v>
      </c>
      <c r="Q132" s="40" t="s">
        <v>1683</v>
      </c>
      <c r="R132" s="40" t="s">
        <v>701</v>
      </c>
      <c r="S132" s="40" t="s">
        <v>803</v>
      </c>
      <c r="T132" s="40" t="s">
        <v>1</v>
      </c>
      <c r="U132" s="40" t="s">
        <v>29</v>
      </c>
      <c r="V132" s="40" t="s">
        <v>1952</v>
      </c>
      <c r="W132" s="40"/>
      <c r="X132" s="40" t="s">
        <v>809</v>
      </c>
      <c r="Y132" s="120" t="s">
        <v>2152</v>
      </c>
      <c r="Z132" s="89"/>
      <c r="AA132" s="48"/>
      <c r="AB132" s="48"/>
    </row>
    <row r="133" spans="1:28" s="44" customFormat="1">
      <c r="A133" s="40" t="s">
        <v>1953</v>
      </c>
      <c r="B133" s="40" t="s">
        <v>1120</v>
      </c>
      <c r="C133" s="40" t="s">
        <v>120</v>
      </c>
      <c r="D133" s="40" t="s">
        <v>124</v>
      </c>
      <c r="E133" s="42" t="s">
        <v>1954</v>
      </c>
      <c r="F133" s="45" t="s">
        <v>1492</v>
      </c>
      <c r="G133" s="40" t="s">
        <v>3</v>
      </c>
      <c r="H133" s="40">
        <v>11400</v>
      </c>
      <c r="I133" s="40">
        <v>4</v>
      </c>
      <c r="J133" s="40" t="s">
        <v>3</v>
      </c>
      <c r="K133" s="40" t="s">
        <v>1</v>
      </c>
      <c r="L133" s="40" t="s">
        <v>1</v>
      </c>
      <c r="M133" s="40" t="s">
        <v>2114</v>
      </c>
      <c r="N133" s="40">
        <v>356177</v>
      </c>
      <c r="O133" s="40" t="s">
        <v>2322</v>
      </c>
      <c r="P133" s="40" t="s">
        <v>1744</v>
      </c>
      <c r="Q133" s="40" t="s">
        <v>1683</v>
      </c>
      <c r="R133" s="40" t="s">
        <v>701</v>
      </c>
      <c r="S133" s="40" t="s">
        <v>803</v>
      </c>
      <c r="T133" s="40" t="s">
        <v>1</v>
      </c>
      <c r="U133" s="40" t="s">
        <v>1955</v>
      </c>
      <c r="V133" s="40" t="s">
        <v>1956</v>
      </c>
      <c r="W133" s="40"/>
      <c r="X133" s="40" t="s">
        <v>809</v>
      </c>
      <c r="Y133" s="120" t="s">
        <v>2152</v>
      </c>
      <c r="Z133" s="89"/>
      <c r="AA133" s="48"/>
      <c r="AB133" s="48"/>
    </row>
    <row r="134" spans="1:28" s="44" customFormat="1">
      <c r="A134" s="40" t="s">
        <v>1957</v>
      </c>
      <c r="B134" s="40" t="s">
        <v>1120</v>
      </c>
      <c r="C134" s="40" t="s">
        <v>8</v>
      </c>
      <c r="D134" s="40" t="s">
        <v>61</v>
      </c>
      <c r="E134" s="42" t="s">
        <v>1958</v>
      </c>
      <c r="F134" s="45" t="s">
        <v>1492</v>
      </c>
      <c r="G134" s="40" t="s">
        <v>3</v>
      </c>
      <c r="H134" s="40">
        <v>10000</v>
      </c>
      <c r="I134" s="40">
        <v>2</v>
      </c>
      <c r="J134" s="40" t="s">
        <v>3</v>
      </c>
      <c r="K134" s="40" t="s">
        <v>3</v>
      </c>
      <c r="L134" s="40" t="s">
        <v>1</v>
      </c>
      <c r="M134" s="40" t="s">
        <v>2114</v>
      </c>
      <c r="N134" s="40">
        <v>234472</v>
      </c>
      <c r="O134" s="40" t="s">
        <v>61</v>
      </c>
      <c r="P134" s="40" t="s">
        <v>1744</v>
      </c>
      <c r="Q134" s="40" t="s">
        <v>1683</v>
      </c>
      <c r="R134" s="40" t="s">
        <v>701</v>
      </c>
      <c r="S134" s="40" t="s">
        <v>803</v>
      </c>
      <c r="T134" s="40" t="s">
        <v>1</v>
      </c>
      <c r="U134" s="40" t="s">
        <v>63</v>
      </c>
      <c r="V134" s="40" t="s">
        <v>1959</v>
      </c>
      <c r="W134" s="40"/>
      <c r="X134" s="40" t="s">
        <v>809</v>
      </c>
      <c r="Y134" s="120" t="s">
        <v>2152</v>
      </c>
      <c r="Z134" s="89"/>
      <c r="AA134" s="48"/>
      <c r="AB134" s="48"/>
    </row>
    <row r="135" spans="1:28" s="44" customFormat="1">
      <c r="A135" s="40" t="s">
        <v>1960</v>
      </c>
      <c r="B135" s="40" t="s">
        <v>1120</v>
      </c>
      <c r="C135" s="40" t="s">
        <v>39</v>
      </c>
      <c r="D135" s="40" t="s">
        <v>480</v>
      </c>
      <c r="E135" s="42" t="s">
        <v>791</v>
      </c>
      <c r="F135" s="45" t="s">
        <v>1492</v>
      </c>
      <c r="G135" s="40" t="s">
        <v>3</v>
      </c>
      <c r="H135" s="40">
        <v>2700</v>
      </c>
      <c r="I135" s="40">
        <v>1</v>
      </c>
      <c r="J135" s="40" t="s">
        <v>3</v>
      </c>
      <c r="K135" s="40" t="s">
        <v>3</v>
      </c>
      <c r="L135" s="40" t="s">
        <v>3</v>
      </c>
      <c r="M135" s="40" t="s">
        <v>2114</v>
      </c>
      <c r="N135" s="40">
        <v>126049</v>
      </c>
      <c r="O135" s="40" t="s">
        <v>480</v>
      </c>
      <c r="P135" s="40" t="s">
        <v>1744</v>
      </c>
      <c r="Q135" s="40" t="s">
        <v>1683</v>
      </c>
      <c r="R135" s="40" t="s">
        <v>701</v>
      </c>
      <c r="S135" s="40" t="s">
        <v>803</v>
      </c>
      <c r="T135" s="40" t="s">
        <v>1</v>
      </c>
      <c r="U135" s="40" t="s">
        <v>482</v>
      </c>
      <c r="V135" s="40" t="s">
        <v>1961</v>
      </c>
      <c r="W135" s="40"/>
      <c r="X135" s="40" t="s">
        <v>809</v>
      </c>
      <c r="Y135" s="120" t="s">
        <v>2152</v>
      </c>
      <c r="Z135" s="89"/>
      <c r="AA135" s="48"/>
      <c r="AB135" s="48"/>
    </row>
    <row r="136" spans="1:28" s="44" customFormat="1">
      <c r="A136" s="40" t="s">
        <v>1962</v>
      </c>
      <c r="B136" s="40" t="s">
        <v>1120</v>
      </c>
      <c r="C136" s="40" t="s">
        <v>394</v>
      </c>
      <c r="D136" s="40" t="s">
        <v>395</v>
      </c>
      <c r="E136" s="42" t="s">
        <v>1963</v>
      </c>
      <c r="F136" s="45" t="s">
        <v>1492</v>
      </c>
      <c r="G136" s="40" t="s">
        <v>3</v>
      </c>
      <c r="H136" s="40">
        <v>4600</v>
      </c>
      <c r="I136" s="40">
        <v>3</v>
      </c>
      <c r="J136" s="40" t="s">
        <v>3</v>
      </c>
      <c r="K136" s="40" t="s">
        <v>3</v>
      </c>
      <c r="L136" s="40" t="s">
        <v>3</v>
      </c>
      <c r="M136" s="40" t="s">
        <v>2114</v>
      </c>
      <c r="N136" s="40">
        <v>203804</v>
      </c>
      <c r="O136" s="40" t="s">
        <v>395</v>
      </c>
      <c r="P136" s="40" t="s">
        <v>1744</v>
      </c>
      <c r="Q136" s="40" t="s">
        <v>1683</v>
      </c>
      <c r="R136" s="40" t="s">
        <v>701</v>
      </c>
      <c r="S136" s="40" t="s">
        <v>803</v>
      </c>
      <c r="T136" s="40" t="s">
        <v>1</v>
      </c>
      <c r="U136" s="40" t="s">
        <v>1964</v>
      </c>
      <c r="V136" s="40" t="s">
        <v>1965</v>
      </c>
      <c r="W136" s="40"/>
      <c r="X136" s="40" t="s">
        <v>809</v>
      </c>
      <c r="Y136" s="120" t="s">
        <v>2152</v>
      </c>
      <c r="Z136" s="89"/>
      <c r="AA136" s="48"/>
      <c r="AB136" s="48"/>
    </row>
    <row r="137" spans="1:28" s="44" customFormat="1">
      <c r="A137" s="40" t="s">
        <v>1966</v>
      </c>
      <c r="B137" s="40" t="s">
        <v>1120</v>
      </c>
      <c r="C137" s="40" t="s">
        <v>69</v>
      </c>
      <c r="D137" s="40" t="s">
        <v>681</v>
      </c>
      <c r="E137" s="42" t="s">
        <v>1967</v>
      </c>
      <c r="F137" s="45" t="s">
        <v>1492</v>
      </c>
      <c r="G137" s="40" t="s">
        <v>3</v>
      </c>
      <c r="H137" s="40">
        <v>2700</v>
      </c>
      <c r="I137" s="40">
        <v>4</v>
      </c>
      <c r="J137" s="40" t="s">
        <v>3</v>
      </c>
      <c r="K137" s="40" t="s">
        <v>3</v>
      </c>
      <c r="L137" s="40" t="s">
        <v>3</v>
      </c>
      <c r="M137" s="40" t="s">
        <v>2114</v>
      </c>
      <c r="N137" s="40">
        <v>44980</v>
      </c>
      <c r="O137" s="40" t="s">
        <v>681</v>
      </c>
      <c r="P137" s="40" t="s">
        <v>1744</v>
      </c>
      <c r="Q137" s="40" t="s">
        <v>1683</v>
      </c>
      <c r="R137" s="40" t="s">
        <v>701</v>
      </c>
      <c r="S137" s="40" t="s">
        <v>803</v>
      </c>
      <c r="T137" s="40" t="s">
        <v>1</v>
      </c>
      <c r="U137" s="40" t="s">
        <v>682</v>
      </c>
      <c r="V137" s="40" t="s">
        <v>1968</v>
      </c>
      <c r="W137" s="40"/>
      <c r="X137" s="40" t="s">
        <v>809</v>
      </c>
      <c r="Y137" s="120" t="s">
        <v>2152</v>
      </c>
      <c r="Z137" s="89"/>
      <c r="AA137" s="48"/>
      <c r="AB137" s="48"/>
    </row>
    <row r="138" spans="1:28" s="44" customFormat="1">
      <c r="A138" s="40" t="s">
        <v>1969</v>
      </c>
      <c r="B138" s="40" t="s">
        <v>1120</v>
      </c>
      <c r="C138" s="40" t="s">
        <v>4</v>
      </c>
      <c r="D138" s="40" t="s">
        <v>207</v>
      </c>
      <c r="E138" s="42" t="s">
        <v>1970</v>
      </c>
      <c r="F138" s="45" t="s">
        <v>1492</v>
      </c>
      <c r="G138" s="40" t="s">
        <v>3</v>
      </c>
      <c r="H138" s="40">
        <v>2100</v>
      </c>
      <c r="I138" s="40">
        <v>1</v>
      </c>
      <c r="J138" s="40" t="s">
        <v>3</v>
      </c>
      <c r="K138" s="40" t="s">
        <v>3</v>
      </c>
      <c r="L138" s="40" t="s">
        <v>3</v>
      </c>
      <c r="M138" s="40" t="s">
        <v>2114</v>
      </c>
      <c r="N138" s="40">
        <v>79212</v>
      </c>
      <c r="O138" s="40" t="s">
        <v>207</v>
      </c>
      <c r="P138" s="40" t="s">
        <v>1744</v>
      </c>
      <c r="Q138" s="40" t="s">
        <v>1683</v>
      </c>
      <c r="R138" s="40" t="s">
        <v>701</v>
      </c>
      <c r="S138" s="40" t="s">
        <v>803</v>
      </c>
      <c r="T138" s="40" t="s">
        <v>1</v>
      </c>
      <c r="U138" s="40" t="s">
        <v>1971</v>
      </c>
      <c r="V138" s="40" t="s">
        <v>1972</v>
      </c>
      <c r="W138" s="40"/>
      <c r="X138" s="40" t="s">
        <v>809</v>
      </c>
      <c r="Y138" s="120" t="s">
        <v>2152</v>
      </c>
      <c r="Z138" s="89"/>
      <c r="AA138" s="48"/>
      <c r="AB138" s="48"/>
    </row>
    <row r="139" spans="1:28" s="44" customFormat="1">
      <c r="A139" s="40" t="s">
        <v>1973</v>
      </c>
      <c r="B139" s="40" t="s">
        <v>1120</v>
      </c>
      <c r="C139" s="40" t="s">
        <v>69</v>
      </c>
      <c r="D139" s="40" t="s">
        <v>191</v>
      </c>
      <c r="E139" s="42" t="s">
        <v>1974</v>
      </c>
      <c r="F139" s="45" t="s">
        <v>1492</v>
      </c>
      <c r="G139" s="40" t="s">
        <v>3</v>
      </c>
      <c r="H139" s="40">
        <v>3100</v>
      </c>
      <c r="I139" s="40">
        <v>2</v>
      </c>
      <c r="J139" s="40" t="s">
        <v>3</v>
      </c>
      <c r="K139" s="40" t="s">
        <v>3</v>
      </c>
      <c r="L139" s="40" t="s">
        <v>3</v>
      </c>
      <c r="M139" s="40" t="s">
        <v>2114</v>
      </c>
      <c r="N139" s="40">
        <v>107948</v>
      </c>
      <c r="O139" s="40" t="s">
        <v>191</v>
      </c>
      <c r="P139" s="40" t="s">
        <v>1744</v>
      </c>
      <c r="Q139" s="40" t="s">
        <v>1683</v>
      </c>
      <c r="R139" s="40" t="s">
        <v>701</v>
      </c>
      <c r="S139" s="40" t="s">
        <v>803</v>
      </c>
      <c r="T139" s="40" t="s">
        <v>1</v>
      </c>
      <c r="U139" s="40" t="s">
        <v>1975</v>
      </c>
      <c r="V139" s="40" t="s">
        <v>1976</v>
      </c>
      <c r="W139" s="40"/>
      <c r="X139" s="40" t="s">
        <v>809</v>
      </c>
      <c r="Y139" s="120" t="s">
        <v>2152</v>
      </c>
      <c r="Z139" s="89"/>
      <c r="AA139" s="48"/>
      <c r="AB139" s="48"/>
    </row>
    <row r="140" spans="1:28" s="44" customFormat="1">
      <c r="A140" s="40" t="s">
        <v>1947</v>
      </c>
      <c r="B140" s="40" t="s">
        <v>1120</v>
      </c>
      <c r="C140" s="40" t="s">
        <v>36</v>
      </c>
      <c r="D140" s="40" t="s">
        <v>57</v>
      </c>
      <c r="E140" s="42" t="s">
        <v>791</v>
      </c>
      <c r="F140" s="45" t="s">
        <v>1492</v>
      </c>
      <c r="G140" s="40" t="s">
        <v>3</v>
      </c>
      <c r="H140" s="40">
        <v>5900</v>
      </c>
      <c r="I140" s="40">
        <v>3</v>
      </c>
      <c r="J140" s="40" t="s">
        <v>3</v>
      </c>
      <c r="K140" s="40" t="s">
        <v>1</v>
      </c>
      <c r="L140" s="40" t="s">
        <v>1</v>
      </c>
      <c r="M140" s="40" t="s">
        <v>2114</v>
      </c>
      <c r="N140" s="40">
        <v>348450</v>
      </c>
      <c r="O140" s="40" t="s">
        <v>57</v>
      </c>
      <c r="P140" s="40" t="s">
        <v>1744</v>
      </c>
      <c r="Q140" s="40" t="s">
        <v>1683</v>
      </c>
      <c r="R140" s="40" t="s">
        <v>701</v>
      </c>
      <c r="S140" s="40" t="s">
        <v>803</v>
      </c>
      <c r="T140" s="40" t="s">
        <v>1</v>
      </c>
      <c r="U140" s="40" t="s">
        <v>1948</v>
      </c>
      <c r="V140" s="40" t="s">
        <v>1949</v>
      </c>
      <c r="W140" s="40"/>
      <c r="X140" s="40" t="s">
        <v>809</v>
      </c>
      <c r="Y140" s="120" t="s">
        <v>2152</v>
      </c>
      <c r="Z140" s="89"/>
      <c r="AA140" s="48"/>
      <c r="AB140" s="48"/>
    </row>
    <row r="141" spans="1:28" s="44" customFormat="1">
      <c r="A141" s="40" t="s">
        <v>1977</v>
      </c>
      <c r="B141" s="40" t="s">
        <v>1120</v>
      </c>
      <c r="C141" s="40" t="s">
        <v>186</v>
      </c>
      <c r="D141" s="40" t="s">
        <v>1978</v>
      </c>
      <c r="E141" s="42" t="s">
        <v>1979</v>
      </c>
      <c r="F141" s="45" t="s">
        <v>1492</v>
      </c>
      <c r="G141" s="40" t="s">
        <v>3</v>
      </c>
      <c r="H141" s="40">
        <v>4100</v>
      </c>
      <c r="I141" s="40">
        <v>1</v>
      </c>
      <c r="J141" s="40" t="s">
        <v>3</v>
      </c>
      <c r="K141" s="40" t="s">
        <v>3</v>
      </c>
      <c r="L141" s="40" t="s">
        <v>3</v>
      </c>
      <c r="M141" s="40" t="s">
        <v>2114</v>
      </c>
      <c r="N141" s="40">
        <v>38435</v>
      </c>
      <c r="O141" s="40" t="s">
        <v>1978</v>
      </c>
      <c r="P141" s="40" t="s">
        <v>1744</v>
      </c>
      <c r="Q141" s="40" t="s">
        <v>1683</v>
      </c>
      <c r="R141" s="40" t="s">
        <v>701</v>
      </c>
      <c r="S141" s="40" t="s">
        <v>803</v>
      </c>
      <c r="T141" s="40" t="s">
        <v>1</v>
      </c>
      <c r="U141" s="40" t="s">
        <v>1980</v>
      </c>
      <c r="V141" s="40" t="s">
        <v>1981</v>
      </c>
      <c r="W141" s="40"/>
      <c r="X141" s="40" t="s">
        <v>809</v>
      </c>
      <c r="Y141" s="120" t="s">
        <v>2152</v>
      </c>
      <c r="Z141" s="89"/>
      <c r="AA141" s="48"/>
      <c r="AB141" s="48"/>
    </row>
    <row r="142" spans="1:28" s="44" customFormat="1">
      <c r="A142" s="40" t="s">
        <v>1982</v>
      </c>
      <c r="B142" s="40" t="s">
        <v>1120</v>
      </c>
      <c r="C142" s="40" t="s">
        <v>39</v>
      </c>
      <c r="D142" s="40" t="s">
        <v>40</v>
      </c>
      <c r="E142" s="42" t="s">
        <v>1983</v>
      </c>
      <c r="F142" s="45" t="s">
        <v>1492</v>
      </c>
      <c r="G142" s="40" t="s">
        <v>3</v>
      </c>
      <c r="H142" s="40">
        <v>7600</v>
      </c>
      <c r="I142" s="40">
        <v>3</v>
      </c>
      <c r="J142" s="40" t="s">
        <v>3</v>
      </c>
      <c r="K142" s="40" t="s">
        <v>3</v>
      </c>
      <c r="L142" s="40" t="s">
        <v>3</v>
      </c>
      <c r="M142" s="40" t="s">
        <v>2114</v>
      </c>
      <c r="N142" s="40">
        <v>176463</v>
      </c>
      <c r="O142" s="40" t="s">
        <v>2323</v>
      </c>
      <c r="P142" s="40" t="s">
        <v>1744</v>
      </c>
      <c r="Q142" s="40" t="s">
        <v>1683</v>
      </c>
      <c r="R142" s="40" t="s">
        <v>701</v>
      </c>
      <c r="S142" s="40" t="s">
        <v>803</v>
      </c>
      <c r="T142" s="40" t="s">
        <v>1</v>
      </c>
      <c r="U142" s="40" t="s">
        <v>1984</v>
      </c>
      <c r="V142" s="40" t="s">
        <v>1985</v>
      </c>
      <c r="W142" s="40"/>
      <c r="X142" s="40" t="s">
        <v>809</v>
      </c>
      <c r="Y142" s="120" t="s">
        <v>2152</v>
      </c>
      <c r="Z142" s="89"/>
      <c r="AA142" s="48"/>
      <c r="AB142" s="48"/>
    </row>
    <row r="143" spans="1:28" s="44" customFormat="1">
      <c r="A143" s="40" t="s">
        <v>1986</v>
      </c>
      <c r="B143" s="40" t="s">
        <v>1120</v>
      </c>
      <c r="C143" s="40" t="s">
        <v>42</v>
      </c>
      <c r="D143" s="40" t="s">
        <v>43</v>
      </c>
      <c r="E143" s="42" t="s">
        <v>1987</v>
      </c>
      <c r="F143" s="45" t="s">
        <v>1492</v>
      </c>
      <c r="G143" s="40" t="s">
        <v>3</v>
      </c>
      <c r="H143" s="40">
        <v>9700</v>
      </c>
      <c r="I143" s="40">
        <v>2</v>
      </c>
      <c r="J143" s="40" t="s">
        <v>3</v>
      </c>
      <c r="K143" s="40" t="s">
        <v>3</v>
      </c>
      <c r="L143" s="40" t="s">
        <v>3</v>
      </c>
      <c r="M143" s="40" t="s">
        <v>2114</v>
      </c>
      <c r="N143" s="40">
        <v>125710</v>
      </c>
      <c r="O143" s="40" t="s">
        <v>2324</v>
      </c>
      <c r="P143" s="40" t="s">
        <v>1744</v>
      </c>
      <c r="Q143" s="40" t="s">
        <v>1683</v>
      </c>
      <c r="R143" s="40" t="s">
        <v>701</v>
      </c>
      <c r="S143" s="40" t="s">
        <v>803</v>
      </c>
      <c r="T143" s="40" t="s">
        <v>1</v>
      </c>
      <c r="U143" s="40" t="s">
        <v>1988</v>
      </c>
      <c r="V143" s="40" t="s">
        <v>1989</v>
      </c>
      <c r="W143" s="40"/>
      <c r="X143" s="40" t="s">
        <v>809</v>
      </c>
      <c r="Y143" s="120" t="s">
        <v>2152</v>
      </c>
      <c r="Z143" s="89"/>
      <c r="AA143" s="48"/>
      <c r="AB143" s="48"/>
    </row>
    <row r="144" spans="1:28" s="44" customFormat="1">
      <c r="A144" s="40" t="s">
        <v>1990</v>
      </c>
      <c r="B144" s="40" t="s">
        <v>1120</v>
      </c>
      <c r="C144" s="40" t="s">
        <v>22</v>
      </c>
      <c r="D144" s="40" t="s">
        <v>65</v>
      </c>
      <c r="E144" s="42" t="s">
        <v>1991</v>
      </c>
      <c r="F144" s="45" t="s">
        <v>1492</v>
      </c>
      <c r="G144" s="40" t="s">
        <v>3</v>
      </c>
      <c r="H144" s="40">
        <v>3700</v>
      </c>
      <c r="I144" s="40">
        <v>2</v>
      </c>
      <c r="J144" s="40" t="s">
        <v>3</v>
      </c>
      <c r="K144" s="40" t="s">
        <v>3</v>
      </c>
      <c r="L144" s="40" t="s">
        <v>3</v>
      </c>
      <c r="M144" s="40" t="s">
        <v>2114</v>
      </c>
      <c r="N144" s="40">
        <v>66229</v>
      </c>
      <c r="O144" s="40" t="s">
        <v>2325</v>
      </c>
      <c r="P144" s="40" t="s">
        <v>1744</v>
      </c>
      <c r="Q144" s="40" t="s">
        <v>1683</v>
      </c>
      <c r="R144" s="40" t="s">
        <v>701</v>
      </c>
      <c r="S144" s="40" t="s">
        <v>803</v>
      </c>
      <c r="T144" s="40" t="s">
        <v>1</v>
      </c>
      <c r="U144" s="40" t="s">
        <v>66</v>
      </c>
      <c r="V144" s="40" t="s">
        <v>1992</v>
      </c>
      <c r="W144" s="40"/>
      <c r="X144" s="40" t="s">
        <v>809</v>
      </c>
      <c r="Y144" s="120" t="s">
        <v>2152</v>
      </c>
      <c r="Z144" s="89"/>
      <c r="AA144" s="48"/>
      <c r="AB144" s="48"/>
    </row>
    <row r="145" spans="1:28" s="44" customFormat="1">
      <c r="A145" s="40" t="s">
        <v>683</v>
      </c>
      <c r="B145" s="40" t="s">
        <v>1120</v>
      </c>
      <c r="C145" s="40" t="s">
        <v>22</v>
      </c>
      <c r="D145" s="40" t="s">
        <v>173</v>
      </c>
      <c r="E145" s="42" t="s">
        <v>791</v>
      </c>
      <c r="F145" s="45" t="s">
        <v>1492</v>
      </c>
      <c r="G145" s="40" t="s">
        <v>3</v>
      </c>
      <c r="H145" s="40">
        <v>7000</v>
      </c>
      <c r="I145" s="40">
        <v>2</v>
      </c>
      <c r="J145" s="40" t="s">
        <v>3</v>
      </c>
      <c r="K145" s="40" t="s">
        <v>3</v>
      </c>
      <c r="L145" s="40" t="s">
        <v>3</v>
      </c>
      <c r="M145" s="40" t="s">
        <v>2114</v>
      </c>
      <c r="N145" s="40">
        <v>178227</v>
      </c>
      <c r="O145" s="40" t="s">
        <v>2326</v>
      </c>
      <c r="P145" s="40" t="s">
        <v>1744</v>
      </c>
      <c r="Q145" s="40" t="s">
        <v>1683</v>
      </c>
      <c r="R145" s="40" t="s">
        <v>701</v>
      </c>
      <c r="S145" s="40" t="s">
        <v>803</v>
      </c>
      <c r="T145" s="40" t="s">
        <v>1</v>
      </c>
      <c r="U145" s="40" t="s">
        <v>684</v>
      </c>
      <c r="V145" s="40" t="s">
        <v>1573</v>
      </c>
      <c r="W145" s="40"/>
      <c r="X145" s="40" t="s">
        <v>809</v>
      </c>
      <c r="Y145" s="120" t="s">
        <v>2152</v>
      </c>
      <c r="Z145" s="89"/>
      <c r="AA145" s="48"/>
      <c r="AB145" s="48"/>
    </row>
    <row r="146" spans="1:28" s="44" customFormat="1">
      <c r="A146" s="40" t="s">
        <v>2158</v>
      </c>
      <c r="B146" s="40" t="s">
        <v>1120</v>
      </c>
      <c r="C146" s="40" t="s">
        <v>0</v>
      </c>
      <c r="D146" s="40" t="s">
        <v>1487</v>
      </c>
      <c r="E146" s="42" t="s">
        <v>228</v>
      </c>
      <c r="F146" s="45" t="s">
        <v>1492</v>
      </c>
      <c r="G146" s="40" t="s">
        <v>3</v>
      </c>
      <c r="H146" s="40">
        <v>10200</v>
      </c>
      <c r="I146" s="40">
        <v>3</v>
      </c>
      <c r="J146" s="40" t="s">
        <v>3</v>
      </c>
      <c r="K146" s="40" t="s">
        <v>3</v>
      </c>
      <c r="L146" s="40" t="s">
        <v>3</v>
      </c>
      <c r="M146" s="40" t="s">
        <v>2114</v>
      </c>
      <c r="N146" s="40">
        <v>48304</v>
      </c>
      <c r="O146" s="40" t="s">
        <v>1487</v>
      </c>
      <c r="P146" s="40" t="s">
        <v>1744</v>
      </c>
      <c r="Q146" s="40" t="s">
        <v>1683</v>
      </c>
      <c r="R146" s="40" t="s">
        <v>701</v>
      </c>
      <c r="S146" s="40" t="s">
        <v>803</v>
      </c>
      <c r="T146" s="40" t="s">
        <v>1</v>
      </c>
      <c r="U146" s="40" t="s">
        <v>1488</v>
      </c>
      <c r="V146" s="40" t="s">
        <v>1574</v>
      </c>
      <c r="W146" s="40"/>
      <c r="X146" s="40" t="s">
        <v>809</v>
      </c>
      <c r="Y146" s="120" t="s">
        <v>2152</v>
      </c>
      <c r="Z146" s="89"/>
      <c r="AA146" s="48"/>
      <c r="AB146" s="48"/>
    </row>
    <row r="147" spans="1:28" s="44" customFormat="1">
      <c r="A147" s="40" t="s">
        <v>685</v>
      </c>
      <c r="B147" s="40" t="s">
        <v>1120</v>
      </c>
      <c r="C147" s="40" t="s">
        <v>186</v>
      </c>
      <c r="D147" s="40" t="s">
        <v>466</v>
      </c>
      <c r="E147" s="42" t="s">
        <v>686</v>
      </c>
      <c r="F147" s="45" t="s">
        <v>1492</v>
      </c>
      <c r="G147" s="40" t="s">
        <v>3</v>
      </c>
      <c r="H147" s="40">
        <v>6700</v>
      </c>
      <c r="I147" s="40">
        <v>1</v>
      </c>
      <c r="J147" s="40" t="s">
        <v>3</v>
      </c>
      <c r="K147" s="40" t="s">
        <v>3</v>
      </c>
      <c r="L147" s="40" t="s">
        <v>3</v>
      </c>
      <c r="M147" s="40" t="s">
        <v>2114</v>
      </c>
      <c r="N147" s="40">
        <v>95274</v>
      </c>
      <c r="O147" s="40" t="s">
        <v>466</v>
      </c>
      <c r="P147" s="40" t="s">
        <v>1744</v>
      </c>
      <c r="Q147" s="40" t="s">
        <v>1683</v>
      </c>
      <c r="R147" s="40" t="s">
        <v>701</v>
      </c>
      <c r="S147" s="40" t="s">
        <v>803</v>
      </c>
      <c r="T147" s="40" t="s">
        <v>1</v>
      </c>
      <c r="U147" s="40" t="s">
        <v>468</v>
      </c>
      <c r="V147" s="40" t="s">
        <v>1575</v>
      </c>
      <c r="W147" s="40"/>
      <c r="X147" s="40" t="s">
        <v>809</v>
      </c>
      <c r="Y147" s="120" t="s">
        <v>2152</v>
      </c>
      <c r="Z147" s="89"/>
      <c r="AA147" s="48"/>
      <c r="AB147" s="48"/>
    </row>
    <row r="148" spans="1:28" s="44" customFormat="1">
      <c r="A148" s="40" t="s">
        <v>689</v>
      </c>
      <c r="B148" s="40" t="s">
        <v>1120</v>
      </c>
      <c r="C148" s="40" t="s">
        <v>32</v>
      </c>
      <c r="D148" s="40" t="s">
        <v>454</v>
      </c>
      <c r="E148" s="42" t="s">
        <v>794</v>
      </c>
      <c r="F148" s="45" t="s">
        <v>1492</v>
      </c>
      <c r="G148" s="40" t="s">
        <v>3</v>
      </c>
      <c r="H148" s="40">
        <v>6700</v>
      </c>
      <c r="I148" s="40">
        <v>1</v>
      </c>
      <c r="J148" s="40" t="s">
        <v>3</v>
      </c>
      <c r="K148" s="40" t="s">
        <v>3</v>
      </c>
      <c r="L148" s="40" t="s">
        <v>3</v>
      </c>
      <c r="M148" s="40" t="s">
        <v>2114</v>
      </c>
      <c r="N148" s="40">
        <v>113188</v>
      </c>
      <c r="O148" s="40" t="s">
        <v>454</v>
      </c>
      <c r="P148" s="40" t="s">
        <v>1744</v>
      </c>
      <c r="Q148" s="40" t="s">
        <v>1683</v>
      </c>
      <c r="R148" s="40" t="s">
        <v>701</v>
      </c>
      <c r="S148" s="40" t="s">
        <v>803</v>
      </c>
      <c r="T148" s="40" t="s">
        <v>1</v>
      </c>
      <c r="U148" s="40" t="s">
        <v>456</v>
      </c>
      <c r="V148" s="40" t="s">
        <v>1388</v>
      </c>
      <c r="W148" s="40"/>
      <c r="X148" s="40" t="s">
        <v>809</v>
      </c>
      <c r="Y148" s="120" t="s">
        <v>2152</v>
      </c>
      <c r="Z148" s="89"/>
      <c r="AA148" s="48"/>
      <c r="AB148" s="48"/>
    </row>
    <row r="149" spans="1:28" s="44" customFormat="1">
      <c r="A149" s="55" t="s">
        <v>1092</v>
      </c>
      <c r="B149" s="55" t="s">
        <v>1120</v>
      </c>
      <c r="C149" s="55" t="s">
        <v>120</v>
      </c>
      <c r="D149" s="55" t="s">
        <v>121</v>
      </c>
      <c r="E149" s="56" t="s">
        <v>1093</v>
      </c>
      <c r="F149" s="57" t="s">
        <v>1492</v>
      </c>
      <c r="G149" s="55" t="s">
        <v>3</v>
      </c>
      <c r="H149" s="55">
        <v>5300</v>
      </c>
      <c r="I149" s="55">
        <v>4</v>
      </c>
      <c r="J149" s="55" t="s">
        <v>3</v>
      </c>
      <c r="K149" s="55" t="s">
        <v>3</v>
      </c>
      <c r="L149" s="55" t="s">
        <v>3</v>
      </c>
      <c r="M149" s="55" t="s">
        <v>2114</v>
      </c>
      <c r="N149" s="55">
        <v>205312</v>
      </c>
      <c r="O149" s="40" t="s">
        <v>2327</v>
      </c>
      <c r="P149" s="55" t="s">
        <v>1746</v>
      </c>
      <c r="Q149" s="55" t="s">
        <v>1683</v>
      </c>
      <c r="R149" s="55" t="s">
        <v>701</v>
      </c>
      <c r="S149" s="55" t="s">
        <v>803</v>
      </c>
      <c r="T149" s="55" t="s">
        <v>1</v>
      </c>
      <c r="U149" s="55" t="s">
        <v>122</v>
      </c>
      <c r="V149" s="55" t="s">
        <v>1389</v>
      </c>
      <c r="W149" s="55"/>
      <c r="X149" s="55" t="s">
        <v>809</v>
      </c>
      <c r="Y149" s="121" t="s">
        <v>2152</v>
      </c>
      <c r="Z149" s="90"/>
      <c r="AA149" s="58"/>
      <c r="AB149" s="58"/>
    </row>
    <row r="150" spans="1:28" s="40" customFormat="1">
      <c r="A150" s="40" t="s">
        <v>1121</v>
      </c>
      <c r="B150" s="40" t="s">
        <v>1120</v>
      </c>
      <c r="C150" s="40" t="s">
        <v>8</v>
      </c>
      <c r="D150" s="40" t="s">
        <v>1122</v>
      </c>
      <c r="E150" s="42" t="s">
        <v>1123</v>
      </c>
      <c r="F150" s="45" t="s">
        <v>1492</v>
      </c>
      <c r="G150" s="40" t="s">
        <v>3</v>
      </c>
      <c r="H150" s="40">
        <v>4200</v>
      </c>
      <c r="I150" s="40">
        <v>2</v>
      </c>
      <c r="J150" s="40" t="s">
        <v>3</v>
      </c>
      <c r="K150" s="40" t="s">
        <v>3</v>
      </c>
      <c r="L150" s="40" t="s">
        <v>3</v>
      </c>
      <c r="M150" s="40" t="s">
        <v>2114</v>
      </c>
      <c r="N150" s="40">
        <v>51695</v>
      </c>
      <c r="O150" s="40" t="s">
        <v>1122</v>
      </c>
      <c r="P150" s="40" t="s">
        <v>1744</v>
      </c>
      <c r="Q150" s="40" t="s">
        <v>1683</v>
      </c>
      <c r="R150" s="40" t="s">
        <v>701</v>
      </c>
      <c r="S150" s="40" t="s">
        <v>803</v>
      </c>
      <c r="T150" s="40" t="s">
        <v>1</v>
      </c>
      <c r="U150" s="40" t="s">
        <v>1124</v>
      </c>
      <c r="V150" s="40" t="s">
        <v>1576</v>
      </c>
      <c r="X150" s="40" t="s">
        <v>809</v>
      </c>
      <c r="Y150" s="120" t="s">
        <v>2152</v>
      </c>
      <c r="Z150" s="89"/>
      <c r="AA150" s="48"/>
      <c r="AB150" s="48"/>
    </row>
    <row r="151" spans="1:28" s="40" customFormat="1">
      <c r="A151" s="40" t="s">
        <v>2168</v>
      </c>
      <c r="B151" s="40" t="s">
        <v>2145</v>
      </c>
      <c r="C151" s="40" t="s">
        <v>32</v>
      </c>
      <c r="D151" s="40" t="s">
        <v>33</v>
      </c>
      <c r="E151" s="42" t="s">
        <v>2232</v>
      </c>
      <c r="F151" s="45" t="s">
        <v>1492</v>
      </c>
      <c r="G151" s="40" t="s">
        <v>3</v>
      </c>
      <c r="H151" s="40">
        <v>186200</v>
      </c>
      <c r="I151" s="40">
        <v>1</v>
      </c>
      <c r="J151" s="40" t="s">
        <v>1</v>
      </c>
      <c r="K151" s="40" t="s">
        <v>1</v>
      </c>
      <c r="L151" s="40" t="s">
        <v>1</v>
      </c>
      <c r="M151" s="40" t="s">
        <v>2114</v>
      </c>
      <c r="N151" s="40">
        <v>756183</v>
      </c>
      <c r="O151" s="40" t="s">
        <v>2145</v>
      </c>
      <c r="P151" s="40" t="s">
        <v>856</v>
      </c>
      <c r="Q151" s="40" t="s">
        <v>1683</v>
      </c>
      <c r="R151" s="40" t="s">
        <v>701</v>
      </c>
      <c r="S151" s="40" t="s">
        <v>803</v>
      </c>
      <c r="T151" s="40" t="s">
        <v>1</v>
      </c>
      <c r="U151" s="40" t="s">
        <v>928</v>
      </c>
      <c r="V151" s="40" t="s">
        <v>1274</v>
      </c>
      <c r="W151" s="40" t="s">
        <v>1</v>
      </c>
      <c r="X151" s="40" t="s">
        <v>1747</v>
      </c>
      <c r="Y151" s="120" t="s">
        <v>2114</v>
      </c>
      <c r="Z151" s="88"/>
    </row>
    <row r="152" spans="1:28" s="40" customFormat="1">
      <c r="A152" s="40" t="s">
        <v>2159</v>
      </c>
      <c r="B152" s="40" t="s">
        <v>2145</v>
      </c>
      <c r="C152" s="40" t="s">
        <v>4</v>
      </c>
      <c r="D152" s="40" t="s">
        <v>201</v>
      </c>
      <c r="E152" s="42" t="s">
        <v>2160</v>
      </c>
      <c r="F152" s="45" t="s">
        <v>1492</v>
      </c>
      <c r="G152" s="40" t="s">
        <v>3</v>
      </c>
      <c r="H152" s="40">
        <v>129680</v>
      </c>
      <c r="I152" s="40">
        <v>1</v>
      </c>
      <c r="J152" s="40" t="s">
        <v>1</v>
      </c>
      <c r="K152" s="40" t="s">
        <v>1</v>
      </c>
      <c r="L152" s="40" t="s">
        <v>1</v>
      </c>
      <c r="M152" s="40" t="s">
        <v>2114</v>
      </c>
      <c r="N152" s="40">
        <v>551627</v>
      </c>
      <c r="O152" s="40" t="s">
        <v>2145</v>
      </c>
      <c r="P152" s="40" t="s">
        <v>1994</v>
      </c>
      <c r="Q152" s="40" t="s">
        <v>1683</v>
      </c>
      <c r="R152" s="40" t="s">
        <v>862</v>
      </c>
      <c r="S152" s="40" t="s">
        <v>803</v>
      </c>
      <c r="T152" s="40" t="s">
        <v>1</v>
      </c>
      <c r="U152" s="40" t="s">
        <v>2161</v>
      </c>
      <c r="V152" s="40" t="s">
        <v>2162</v>
      </c>
      <c r="W152" s="40" t="s">
        <v>1</v>
      </c>
      <c r="X152" s="40" t="s">
        <v>1895</v>
      </c>
      <c r="Y152" s="120" t="s">
        <v>2114</v>
      </c>
      <c r="Z152" s="88"/>
    </row>
    <row r="153" spans="1:28" s="40" customFormat="1">
      <c r="A153" s="40" t="s">
        <v>85</v>
      </c>
      <c r="B153" s="40" t="s">
        <v>2145</v>
      </c>
      <c r="C153" s="40" t="s">
        <v>23</v>
      </c>
      <c r="D153" s="40" t="s">
        <v>24</v>
      </c>
      <c r="E153" s="42" t="s">
        <v>1446</v>
      </c>
      <c r="F153" s="45" t="s">
        <v>1492</v>
      </c>
      <c r="G153" s="40" t="s">
        <v>1742</v>
      </c>
      <c r="H153" s="40">
        <v>87600</v>
      </c>
      <c r="I153" s="40">
        <v>1</v>
      </c>
      <c r="J153" s="40" t="s">
        <v>1</v>
      </c>
      <c r="K153" s="40" t="s">
        <v>1</v>
      </c>
      <c r="L153" s="40" t="s">
        <v>1</v>
      </c>
      <c r="M153" s="40" t="s">
        <v>2114</v>
      </c>
      <c r="N153" s="40">
        <v>1720398</v>
      </c>
      <c r="O153" s="40" t="s">
        <v>2145</v>
      </c>
      <c r="P153" s="40" t="s">
        <v>2</v>
      </c>
      <c r="Q153" s="40" t="s">
        <v>1683</v>
      </c>
      <c r="R153" s="40" t="s">
        <v>701</v>
      </c>
      <c r="S153" s="40" t="s">
        <v>803</v>
      </c>
      <c r="T153" s="40" t="s">
        <v>1</v>
      </c>
      <c r="U153" s="40" t="s">
        <v>86</v>
      </c>
      <c r="V153" s="40" t="s">
        <v>1254</v>
      </c>
      <c r="W153" s="40" t="s">
        <v>1</v>
      </c>
      <c r="X153" s="40" t="s">
        <v>1747</v>
      </c>
      <c r="Y153" s="120" t="s">
        <v>2149</v>
      </c>
      <c r="Z153" s="88"/>
    </row>
    <row r="154" spans="1:28" s="40" customFormat="1">
      <c r="A154" s="40" t="s">
        <v>1435</v>
      </c>
      <c r="B154" s="40" t="s">
        <v>2145</v>
      </c>
      <c r="C154" s="40" t="s">
        <v>23</v>
      </c>
      <c r="D154" s="40" t="s">
        <v>24</v>
      </c>
      <c r="E154" s="42" t="s">
        <v>814</v>
      </c>
      <c r="F154" s="45" t="s">
        <v>1492</v>
      </c>
      <c r="G154" s="40" t="s">
        <v>1748</v>
      </c>
      <c r="H154" s="40">
        <v>188200</v>
      </c>
      <c r="I154" s="40">
        <v>1</v>
      </c>
      <c r="J154" s="40" t="s">
        <v>1</v>
      </c>
      <c r="K154" s="40" t="s">
        <v>1</v>
      </c>
      <c r="L154" s="40" t="s">
        <v>1</v>
      </c>
      <c r="M154" s="40" t="s">
        <v>2114</v>
      </c>
      <c r="N154" s="40">
        <v>1720398</v>
      </c>
      <c r="O154" s="40" t="s">
        <v>2145</v>
      </c>
      <c r="P154" s="40" t="s">
        <v>2</v>
      </c>
      <c r="Q154" s="40" t="s">
        <v>1683</v>
      </c>
      <c r="R154" s="40" t="s">
        <v>701</v>
      </c>
      <c r="S154" s="40" t="s">
        <v>803</v>
      </c>
      <c r="T154" s="40" t="s">
        <v>1</v>
      </c>
      <c r="U154" s="40" t="s">
        <v>808</v>
      </c>
      <c r="V154" s="40" t="s">
        <v>1255</v>
      </c>
      <c r="W154" s="40" t="s">
        <v>1</v>
      </c>
      <c r="X154" s="40" t="s">
        <v>1747</v>
      </c>
      <c r="Y154" s="120" t="s">
        <v>2114</v>
      </c>
      <c r="Z154" s="88"/>
    </row>
    <row r="155" spans="1:28" s="40" customFormat="1">
      <c r="A155" s="40" t="s">
        <v>2211</v>
      </c>
      <c r="B155" s="40" t="s">
        <v>2145</v>
      </c>
      <c r="C155" s="40" t="s">
        <v>23</v>
      </c>
      <c r="D155" s="40" t="s">
        <v>24</v>
      </c>
      <c r="E155" s="42" t="s">
        <v>2212</v>
      </c>
      <c r="F155" s="45" t="s">
        <v>1492</v>
      </c>
      <c r="G155" s="40" t="s">
        <v>757</v>
      </c>
      <c r="H155" s="40">
        <v>389600</v>
      </c>
      <c r="I155" s="40">
        <v>1</v>
      </c>
      <c r="J155" s="40" t="s">
        <v>1</v>
      </c>
      <c r="K155" s="40" t="s">
        <v>1</v>
      </c>
      <c r="L155" s="40" t="s">
        <v>1</v>
      </c>
      <c r="M155" s="40" t="s">
        <v>2114</v>
      </c>
      <c r="N155" s="40">
        <v>1720398</v>
      </c>
      <c r="O155" s="40" t="s">
        <v>2145</v>
      </c>
      <c r="P155" s="40" t="s">
        <v>2</v>
      </c>
      <c r="Q155" s="40" t="s">
        <v>1683</v>
      </c>
      <c r="R155" s="40" t="s">
        <v>701</v>
      </c>
      <c r="S155" s="40" t="s">
        <v>803</v>
      </c>
      <c r="T155" s="40" t="s">
        <v>1</v>
      </c>
      <c r="U155" s="40" t="s">
        <v>1506</v>
      </c>
      <c r="V155" s="40" t="s">
        <v>2213</v>
      </c>
      <c r="W155" s="40" t="s">
        <v>1</v>
      </c>
      <c r="X155" s="40" t="s">
        <v>1747</v>
      </c>
      <c r="Y155" s="120" t="s">
        <v>2114</v>
      </c>
      <c r="Z155" s="88"/>
    </row>
    <row r="156" spans="1:28" s="40" customFormat="1">
      <c r="A156" s="40" t="s">
        <v>2214</v>
      </c>
      <c r="B156" s="40" t="s">
        <v>2145</v>
      </c>
      <c r="C156" s="40" t="s">
        <v>23</v>
      </c>
      <c r="D156" s="40" t="s">
        <v>24</v>
      </c>
      <c r="E156" s="42" t="s">
        <v>2215</v>
      </c>
      <c r="F156" s="45" t="s">
        <v>1492</v>
      </c>
      <c r="G156" s="40" t="s">
        <v>2216</v>
      </c>
      <c r="H156" s="40">
        <v>210300</v>
      </c>
      <c r="I156" s="40">
        <v>1</v>
      </c>
      <c r="J156" s="40" t="s">
        <v>1</v>
      </c>
      <c r="K156" s="40" t="s">
        <v>1</v>
      </c>
      <c r="L156" s="40" t="s">
        <v>1</v>
      </c>
      <c r="M156" s="40" t="s">
        <v>2114</v>
      </c>
      <c r="N156" s="40">
        <v>1720398</v>
      </c>
      <c r="O156" s="40" t="s">
        <v>2145</v>
      </c>
      <c r="P156" s="40" t="s">
        <v>877</v>
      </c>
      <c r="Q156" s="40" t="s">
        <v>1683</v>
      </c>
      <c r="R156" s="40" t="s">
        <v>701</v>
      </c>
      <c r="S156" s="40" t="s">
        <v>803</v>
      </c>
      <c r="T156" s="40" t="s">
        <v>1</v>
      </c>
      <c r="U156" s="40" t="s">
        <v>2217</v>
      </c>
      <c r="V156" s="40" t="s">
        <v>2218</v>
      </c>
      <c r="W156" s="40" t="s">
        <v>1</v>
      </c>
      <c r="X156" s="40" t="s">
        <v>1747</v>
      </c>
      <c r="Y156" s="120" t="s">
        <v>2114</v>
      </c>
      <c r="Z156" s="88"/>
    </row>
    <row r="157" spans="1:28" s="40" customFormat="1">
      <c r="A157" s="40" t="s">
        <v>2220</v>
      </c>
      <c r="B157" s="40" t="s">
        <v>2145</v>
      </c>
      <c r="C157" s="40" t="s">
        <v>23</v>
      </c>
      <c r="D157" s="40" t="s">
        <v>24</v>
      </c>
      <c r="E157" s="42" t="s">
        <v>2221</v>
      </c>
      <c r="F157" s="45" t="s">
        <v>1492</v>
      </c>
      <c r="G157" s="40" t="s">
        <v>3</v>
      </c>
      <c r="H157" s="40">
        <v>178400</v>
      </c>
      <c r="I157" s="40">
        <v>1</v>
      </c>
      <c r="J157" s="40" t="s">
        <v>1</v>
      </c>
      <c r="K157" s="40" t="s">
        <v>1</v>
      </c>
      <c r="L157" s="40" t="s">
        <v>1</v>
      </c>
      <c r="M157" s="40" t="s">
        <v>2114</v>
      </c>
      <c r="N157" s="40">
        <v>1720398</v>
      </c>
      <c r="O157" s="40" t="s">
        <v>2145</v>
      </c>
      <c r="P157" s="40" t="s">
        <v>885</v>
      </c>
      <c r="Q157" s="40" t="s">
        <v>1683</v>
      </c>
      <c r="R157" s="40" t="s">
        <v>701</v>
      </c>
      <c r="S157" s="40" t="s">
        <v>803</v>
      </c>
      <c r="T157" s="40" t="s">
        <v>1</v>
      </c>
      <c r="U157" s="40" t="s">
        <v>2222</v>
      </c>
      <c r="V157" s="40" t="s">
        <v>2223</v>
      </c>
      <c r="W157" s="40" t="s">
        <v>1</v>
      </c>
      <c r="X157" s="40" t="s">
        <v>1747</v>
      </c>
      <c r="Y157" s="120" t="s">
        <v>2114</v>
      </c>
      <c r="Z157" s="88"/>
    </row>
    <row r="158" spans="1:28" s="40" customFormat="1">
      <c r="A158" s="40" t="s">
        <v>2224</v>
      </c>
      <c r="B158" s="40" t="s">
        <v>2145</v>
      </c>
      <c r="C158" s="40" t="s">
        <v>23</v>
      </c>
      <c r="D158" s="40" t="s">
        <v>24</v>
      </c>
      <c r="E158" s="42" t="s">
        <v>2225</v>
      </c>
      <c r="F158" s="45" t="s">
        <v>1492</v>
      </c>
      <c r="G158" s="40" t="s">
        <v>3</v>
      </c>
      <c r="H158" s="40">
        <v>165800</v>
      </c>
      <c r="I158" s="40">
        <v>1</v>
      </c>
      <c r="J158" s="40" t="s">
        <v>1</v>
      </c>
      <c r="K158" s="40" t="s">
        <v>1</v>
      </c>
      <c r="L158" s="40" t="s">
        <v>1</v>
      </c>
      <c r="M158" s="40" t="s">
        <v>2114</v>
      </c>
      <c r="N158" s="40">
        <v>1720398</v>
      </c>
      <c r="O158" s="40" t="s">
        <v>2145</v>
      </c>
      <c r="P158" s="40" t="s">
        <v>853</v>
      </c>
      <c r="Q158" s="40" t="s">
        <v>1683</v>
      </c>
      <c r="R158" s="40" t="s">
        <v>701</v>
      </c>
      <c r="S158" s="40" t="s">
        <v>803</v>
      </c>
      <c r="T158" s="40" t="s">
        <v>1</v>
      </c>
      <c r="U158" s="40" t="s">
        <v>2222</v>
      </c>
      <c r="V158" s="40" t="s">
        <v>2226</v>
      </c>
      <c r="W158" s="40" t="s">
        <v>1</v>
      </c>
      <c r="X158" s="40" t="s">
        <v>1747</v>
      </c>
      <c r="Y158" s="120" t="s">
        <v>2114</v>
      </c>
      <c r="Z158" s="88"/>
    </row>
    <row r="159" spans="1:28" s="40" customFormat="1">
      <c r="A159" s="99" t="s">
        <v>2293</v>
      </c>
      <c r="B159" s="99" t="s">
        <v>2145</v>
      </c>
      <c r="C159" s="99" t="s">
        <v>23</v>
      </c>
      <c r="D159" s="99" t="s">
        <v>24</v>
      </c>
      <c r="E159" s="100" t="s">
        <v>2306</v>
      </c>
      <c r="F159" s="101" t="s">
        <v>1492</v>
      </c>
      <c r="G159" s="99" t="s">
        <v>3</v>
      </c>
      <c r="H159" s="99">
        <v>93600</v>
      </c>
      <c r="I159" s="99">
        <v>1</v>
      </c>
      <c r="J159" s="99" t="s">
        <v>1</v>
      </c>
      <c r="K159" s="99" t="s">
        <v>1</v>
      </c>
      <c r="L159" s="99" t="s">
        <v>1</v>
      </c>
      <c r="M159" s="99" t="s">
        <v>2114</v>
      </c>
      <c r="N159" s="99">
        <v>1720398</v>
      </c>
      <c r="O159" s="99" t="s">
        <v>2145</v>
      </c>
      <c r="P159" s="99" t="s">
        <v>2</v>
      </c>
      <c r="Q159" s="99" t="s">
        <v>1683</v>
      </c>
      <c r="R159" s="99" t="s">
        <v>701</v>
      </c>
      <c r="S159" s="99" t="s">
        <v>803</v>
      </c>
      <c r="T159" s="99" t="s">
        <v>1</v>
      </c>
      <c r="U159" s="99" t="s">
        <v>2294</v>
      </c>
      <c r="V159" s="99" t="s">
        <v>2295</v>
      </c>
      <c r="W159" s="99" t="s">
        <v>1</v>
      </c>
      <c r="X159" s="99" t="s">
        <v>1747</v>
      </c>
      <c r="Y159" s="122" t="s">
        <v>2114</v>
      </c>
      <c r="Z159" s="100"/>
      <c r="AA159" s="99"/>
      <c r="AB159" s="99"/>
    </row>
    <row r="160" spans="1:28" s="40" customFormat="1">
      <c r="A160" s="99" t="s">
        <v>2296</v>
      </c>
      <c r="B160" s="99" t="s">
        <v>2145</v>
      </c>
      <c r="C160" s="99" t="s">
        <v>23</v>
      </c>
      <c r="D160" s="99" t="s">
        <v>24</v>
      </c>
      <c r="E160" s="100" t="s">
        <v>2307</v>
      </c>
      <c r="F160" s="101" t="s">
        <v>1492</v>
      </c>
      <c r="G160" s="99" t="s">
        <v>3</v>
      </c>
      <c r="H160" s="99">
        <v>195600</v>
      </c>
      <c r="I160" s="99">
        <v>1</v>
      </c>
      <c r="J160" s="99" t="s">
        <v>1</v>
      </c>
      <c r="K160" s="99" t="s">
        <v>1</v>
      </c>
      <c r="L160" s="99" t="s">
        <v>1</v>
      </c>
      <c r="M160" s="99" t="s">
        <v>2114</v>
      </c>
      <c r="N160" s="99">
        <v>1720398</v>
      </c>
      <c r="O160" s="99" t="s">
        <v>2145</v>
      </c>
      <c r="P160" s="99" t="s">
        <v>853</v>
      </c>
      <c r="Q160" s="99" t="s">
        <v>1683</v>
      </c>
      <c r="R160" s="99" t="s">
        <v>701</v>
      </c>
      <c r="S160" s="99" t="s">
        <v>803</v>
      </c>
      <c r="T160" s="99" t="s">
        <v>1</v>
      </c>
      <c r="U160" s="99" t="s">
        <v>2297</v>
      </c>
      <c r="V160" s="99" t="s">
        <v>2298</v>
      </c>
      <c r="W160" s="99" t="s">
        <v>1</v>
      </c>
      <c r="X160" s="99" t="s">
        <v>1747</v>
      </c>
      <c r="Y160" s="122" t="s">
        <v>2114</v>
      </c>
      <c r="Z160" s="100"/>
      <c r="AA160" s="99"/>
      <c r="AB160" s="99"/>
    </row>
    <row r="161" spans="1:28" s="40" customFormat="1">
      <c r="A161" s="96" t="s">
        <v>2302</v>
      </c>
      <c r="B161" s="96" t="s">
        <v>2145</v>
      </c>
      <c r="C161" s="96" t="s">
        <v>23</v>
      </c>
      <c r="D161" s="96" t="s">
        <v>24</v>
      </c>
      <c r="E161" s="97" t="s">
        <v>2303</v>
      </c>
      <c r="F161" s="98" t="s">
        <v>1492</v>
      </c>
      <c r="G161" s="96" t="s">
        <v>3</v>
      </c>
      <c r="H161" s="96">
        <v>135600</v>
      </c>
      <c r="I161" s="96">
        <v>1</v>
      </c>
      <c r="J161" s="96" t="s">
        <v>1</v>
      </c>
      <c r="K161" s="96" t="s">
        <v>1</v>
      </c>
      <c r="L161" s="96" t="s">
        <v>1</v>
      </c>
      <c r="M161" s="96" t="s">
        <v>2114</v>
      </c>
      <c r="N161" s="96">
        <v>1720398</v>
      </c>
      <c r="O161" s="96" t="s">
        <v>2145</v>
      </c>
      <c r="P161" s="96" t="s">
        <v>877</v>
      </c>
      <c r="Q161" s="96" t="s">
        <v>1683</v>
      </c>
      <c r="R161" s="96" t="s">
        <v>701</v>
      </c>
      <c r="S161" s="96" t="s">
        <v>803</v>
      </c>
      <c r="T161" s="96" t="s">
        <v>1</v>
      </c>
      <c r="U161" s="96" t="s">
        <v>2304</v>
      </c>
      <c r="V161" s="96" t="s">
        <v>2305</v>
      </c>
      <c r="W161" s="96" t="s">
        <v>1</v>
      </c>
      <c r="X161" s="96" t="s">
        <v>1747</v>
      </c>
      <c r="Y161" s="123" t="s">
        <v>2114</v>
      </c>
      <c r="Z161" s="97"/>
      <c r="AA161" s="96"/>
      <c r="AB161" s="96"/>
    </row>
    <row r="162" spans="1:28" s="40" customFormat="1">
      <c r="A162" s="40" t="s">
        <v>26</v>
      </c>
      <c r="B162" s="40" t="s">
        <v>2143</v>
      </c>
      <c r="C162" s="40" t="s">
        <v>8</v>
      </c>
      <c r="D162" s="40" t="s">
        <v>27</v>
      </c>
      <c r="E162" s="42" t="s">
        <v>28</v>
      </c>
      <c r="F162" s="45" t="s">
        <v>1492</v>
      </c>
      <c r="G162" s="40" t="s">
        <v>1742</v>
      </c>
      <c r="H162" s="40">
        <v>34800</v>
      </c>
      <c r="I162" s="40">
        <v>1</v>
      </c>
      <c r="J162" s="40" t="s">
        <v>3</v>
      </c>
      <c r="K162" s="40" t="s">
        <v>3</v>
      </c>
      <c r="L162" s="40" t="s">
        <v>3</v>
      </c>
      <c r="M162" s="40" t="s">
        <v>2114</v>
      </c>
      <c r="N162" s="40">
        <v>175008</v>
      </c>
      <c r="O162" s="40" t="s">
        <v>2143</v>
      </c>
      <c r="P162" s="40" t="s">
        <v>2</v>
      </c>
      <c r="Q162" s="40" t="s">
        <v>1683</v>
      </c>
      <c r="R162" s="40" t="s">
        <v>701</v>
      </c>
      <c r="S162" s="40" t="s">
        <v>803</v>
      </c>
      <c r="T162" s="40" t="s">
        <v>1</v>
      </c>
      <c r="U162" s="40" t="s">
        <v>29</v>
      </c>
      <c r="V162" s="40" t="s">
        <v>1252</v>
      </c>
      <c r="W162" s="40" t="s">
        <v>1</v>
      </c>
      <c r="X162" s="40" t="s">
        <v>1747</v>
      </c>
      <c r="Y162" s="120" t="s">
        <v>2149</v>
      </c>
      <c r="Z162" s="88"/>
    </row>
    <row r="163" spans="1:28" s="40" customFormat="1">
      <c r="A163" s="40" t="s">
        <v>7</v>
      </c>
      <c r="B163" s="40" t="s">
        <v>2143</v>
      </c>
      <c r="C163" s="40" t="s">
        <v>8</v>
      </c>
      <c r="D163" s="40" t="s">
        <v>9</v>
      </c>
      <c r="E163" s="42" t="s">
        <v>10</v>
      </c>
      <c r="F163" s="45" t="s">
        <v>1492</v>
      </c>
      <c r="G163" s="40" t="s">
        <v>1742</v>
      </c>
      <c r="H163" s="40">
        <v>32400</v>
      </c>
      <c r="I163" s="40">
        <v>1</v>
      </c>
      <c r="J163" s="40" t="s">
        <v>1</v>
      </c>
      <c r="K163" s="40" t="s">
        <v>1</v>
      </c>
      <c r="L163" s="40" t="s">
        <v>1</v>
      </c>
      <c r="M163" s="40" t="s">
        <v>102</v>
      </c>
      <c r="N163" s="40">
        <v>181617</v>
      </c>
      <c r="O163" s="40" t="s">
        <v>2143</v>
      </c>
      <c r="P163" s="40" t="s">
        <v>2</v>
      </c>
      <c r="Q163" s="40" t="s">
        <v>1683</v>
      </c>
      <c r="R163" s="40" t="s">
        <v>701</v>
      </c>
      <c r="S163" s="40" t="s">
        <v>803</v>
      </c>
      <c r="T163" s="40" t="s">
        <v>1</v>
      </c>
      <c r="U163" s="40" t="s">
        <v>11</v>
      </c>
      <c r="V163" s="40" t="s">
        <v>1250</v>
      </c>
      <c r="W163" s="40" t="s">
        <v>1</v>
      </c>
      <c r="X163" s="40" t="s">
        <v>1747</v>
      </c>
      <c r="Y163" s="120" t="s">
        <v>2149</v>
      </c>
      <c r="Z163" s="88"/>
    </row>
    <row r="164" spans="1:28" s="40" customFormat="1">
      <c r="A164" s="40" t="s">
        <v>60</v>
      </c>
      <c r="B164" s="40" t="s">
        <v>2143</v>
      </c>
      <c r="C164" s="40" t="s">
        <v>8</v>
      </c>
      <c r="D164" s="40" t="s">
        <v>61</v>
      </c>
      <c r="E164" s="42" t="s">
        <v>62</v>
      </c>
      <c r="F164" s="45" t="s">
        <v>1492</v>
      </c>
      <c r="G164" s="40" t="s">
        <v>1742</v>
      </c>
      <c r="H164" s="40">
        <v>214500</v>
      </c>
      <c r="I164" s="40">
        <v>1</v>
      </c>
      <c r="J164" s="40" t="s">
        <v>3</v>
      </c>
      <c r="K164" s="40" t="s">
        <v>3</v>
      </c>
      <c r="L164" s="40" t="s">
        <v>1</v>
      </c>
      <c r="M164" s="40" t="s">
        <v>2114</v>
      </c>
      <c r="N164" s="40">
        <v>234472</v>
      </c>
      <c r="O164" s="40" t="s">
        <v>2143</v>
      </c>
      <c r="P164" s="40" t="s">
        <v>2</v>
      </c>
      <c r="Q164" s="40" t="s">
        <v>1683</v>
      </c>
      <c r="R164" s="40" t="s">
        <v>701</v>
      </c>
      <c r="S164" s="40" t="s">
        <v>803</v>
      </c>
      <c r="T164" s="40" t="s">
        <v>1</v>
      </c>
      <c r="U164" s="40" t="s">
        <v>63</v>
      </c>
      <c r="V164" s="40" t="s">
        <v>1253</v>
      </c>
      <c r="W164" s="40" t="s">
        <v>1</v>
      </c>
      <c r="X164" s="40" t="s">
        <v>1747</v>
      </c>
      <c r="Y164" s="120" t="s">
        <v>2149</v>
      </c>
      <c r="Z164" s="88"/>
    </row>
    <row r="165" spans="1:28" s="40" customFormat="1">
      <c r="A165" s="40" t="s">
        <v>1499</v>
      </c>
      <c r="B165" s="40" t="s">
        <v>2143</v>
      </c>
      <c r="C165" s="40" t="s">
        <v>14</v>
      </c>
      <c r="D165" s="40" t="s">
        <v>15</v>
      </c>
      <c r="E165" s="42" t="s">
        <v>1500</v>
      </c>
      <c r="F165" s="45" t="s">
        <v>1492</v>
      </c>
      <c r="G165" s="40" t="s">
        <v>1742</v>
      </c>
      <c r="H165" s="40">
        <v>35300</v>
      </c>
      <c r="I165" s="40">
        <v>1</v>
      </c>
      <c r="J165" s="40" t="s">
        <v>3</v>
      </c>
      <c r="K165" s="40" t="s">
        <v>3</v>
      </c>
      <c r="L165" s="40" t="s">
        <v>3</v>
      </c>
      <c r="M165" s="40" t="s">
        <v>2114</v>
      </c>
      <c r="N165" s="40">
        <v>125394</v>
      </c>
      <c r="O165" s="40" t="s">
        <v>2143</v>
      </c>
      <c r="P165" s="40" t="s">
        <v>2</v>
      </c>
      <c r="Q165" s="40" t="s">
        <v>1683</v>
      </c>
      <c r="R165" s="40" t="s">
        <v>701</v>
      </c>
      <c r="S165" s="40" t="s">
        <v>803</v>
      </c>
      <c r="T165" s="40" t="s">
        <v>1</v>
      </c>
      <c r="U165" s="40" t="s">
        <v>16</v>
      </c>
      <c r="V165" s="40" t="s">
        <v>1577</v>
      </c>
      <c r="W165" s="40" t="s">
        <v>1</v>
      </c>
      <c r="X165" s="40" t="s">
        <v>1747</v>
      </c>
      <c r="Y165" s="120" t="s">
        <v>2149</v>
      </c>
      <c r="Z165" s="88"/>
    </row>
    <row r="166" spans="1:28" s="40" customFormat="1">
      <c r="A166" s="40" t="s">
        <v>77</v>
      </c>
      <c r="B166" s="40" t="s">
        <v>2143</v>
      </c>
      <c r="C166" s="40" t="s">
        <v>17</v>
      </c>
      <c r="D166" s="40" t="s">
        <v>78</v>
      </c>
      <c r="E166" s="42" t="s">
        <v>79</v>
      </c>
      <c r="F166" s="45" t="s">
        <v>1492</v>
      </c>
      <c r="G166" s="40" t="s">
        <v>1742</v>
      </c>
      <c r="H166" s="40">
        <v>31750</v>
      </c>
      <c r="I166" s="40">
        <v>1</v>
      </c>
      <c r="J166" s="40" t="s">
        <v>3</v>
      </c>
      <c r="K166" s="40" t="s">
        <v>3</v>
      </c>
      <c r="L166" s="40" t="s">
        <v>3</v>
      </c>
      <c r="M166" s="40" t="s">
        <v>2114</v>
      </c>
      <c r="N166" s="40">
        <v>84023</v>
      </c>
      <c r="O166" s="40" t="s">
        <v>2143</v>
      </c>
      <c r="P166" s="40" t="s">
        <v>2</v>
      </c>
      <c r="Q166" s="40" t="s">
        <v>1683</v>
      </c>
      <c r="R166" s="40" t="s">
        <v>701</v>
      </c>
      <c r="S166" s="40" t="s">
        <v>803</v>
      </c>
      <c r="T166" s="40" t="s">
        <v>1</v>
      </c>
      <c r="U166" s="40" t="s">
        <v>80</v>
      </c>
      <c r="V166" s="40" t="s">
        <v>1578</v>
      </c>
      <c r="W166" s="40" t="s">
        <v>1</v>
      </c>
      <c r="X166" s="40" t="s">
        <v>1747</v>
      </c>
      <c r="Y166" s="120" t="s">
        <v>2149</v>
      </c>
      <c r="Z166" s="88"/>
    </row>
    <row r="167" spans="1:28" s="40" customFormat="1">
      <c r="A167" s="40" t="s">
        <v>31</v>
      </c>
      <c r="B167" s="40" t="s">
        <v>2143</v>
      </c>
      <c r="C167" s="40" t="s">
        <v>32</v>
      </c>
      <c r="D167" s="40" t="s">
        <v>33</v>
      </c>
      <c r="E167" s="42" t="s">
        <v>34</v>
      </c>
      <c r="F167" s="45" t="s">
        <v>1492</v>
      </c>
      <c r="G167" s="40" t="s">
        <v>1742</v>
      </c>
      <c r="H167" s="40">
        <v>89200</v>
      </c>
      <c r="I167" s="40">
        <v>1</v>
      </c>
      <c r="J167" s="40" t="s">
        <v>1</v>
      </c>
      <c r="K167" s="40" t="s">
        <v>1</v>
      </c>
      <c r="L167" s="40" t="s">
        <v>1</v>
      </c>
      <c r="M167" s="40" t="s">
        <v>2114</v>
      </c>
      <c r="N167" s="40">
        <v>756183</v>
      </c>
      <c r="O167" s="40" t="s">
        <v>2143</v>
      </c>
      <c r="P167" s="40" t="s">
        <v>2</v>
      </c>
      <c r="Q167" s="40" t="s">
        <v>1683</v>
      </c>
      <c r="R167" s="40" t="s">
        <v>701</v>
      </c>
      <c r="S167" s="40" t="s">
        <v>803</v>
      </c>
      <c r="T167" s="40" t="s">
        <v>1</v>
      </c>
      <c r="U167" s="40" t="s">
        <v>35</v>
      </c>
      <c r="V167" s="40" t="s">
        <v>1579</v>
      </c>
      <c r="W167" s="40" t="s">
        <v>1</v>
      </c>
      <c r="X167" s="40" t="s">
        <v>1747</v>
      </c>
      <c r="Y167" s="120" t="s">
        <v>2149</v>
      </c>
      <c r="Z167" s="88"/>
    </row>
    <row r="168" spans="1:28" s="40" customFormat="1">
      <c r="A168" s="40" t="s">
        <v>46</v>
      </c>
      <c r="B168" s="40" t="s">
        <v>2143</v>
      </c>
      <c r="C168" s="40" t="s">
        <v>32</v>
      </c>
      <c r="D168" s="40" t="s">
        <v>33</v>
      </c>
      <c r="E168" s="42" t="s">
        <v>47</v>
      </c>
      <c r="F168" s="45" t="s">
        <v>1492</v>
      </c>
      <c r="G168" s="40" t="s">
        <v>1742</v>
      </c>
      <c r="H168" s="40">
        <v>93600</v>
      </c>
      <c r="I168" s="40">
        <v>1</v>
      </c>
      <c r="J168" s="40" t="s">
        <v>1</v>
      </c>
      <c r="K168" s="40" t="s">
        <v>1</v>
      </c>
      <c r="L168" s="40" t="s">
        <v>1</v>
      </c>
      <c r="M168" s="40" t="s">
        <v>2114</v>
      </c>
      <c r="N168" s="40">
        <v>756183</v>
      </c>
      <c r="O168" s="40" t="s">
        <v>2143</v>
      </c>
      <c r="P168" s="40" t="s">
        <v>2</v>
      </c>
      <c r="Q168" s="40" t="s">
        <v>1683</v>
      </c>
      <c r="R168" s="40" t="s">
        <v>701</v>
      </c>
      <c r="S168" s="40" t="s">
        <v>803</v>
      </c>
      <c r="T168" s="40" t="s">
        <v>1</v>
      </c>
      <c r="U168" s="40" t="s">
        <v>48</v>
      </c>
      <c r="V168" s="40" t="s">
        <v>1580</v>
      </c>
      <c r="W168" s="40" t="s">
        <v>1</v>
      </c>
      <c r="X168" s="40" t="s">
        <v>1747</v>
      </c>
      <c r="Y168" s="120" t="s">
        <v>2149</v>
      </c>
      <c r="Z168" s="88"/>
    </row>
    <row r="169" spans="1:28" s="40" customFormat="1">
      <c r="A169" s="40" t="s">
        <v>56</v>
      </c>
      <c r="B169" s="40" t="s">
        <v>2143</v>
      </c>
      <c r="C169" s="40" t="s">
        <v>36</v>
      </c>
      <c r="D169" s="40" t="s">
        <v>57</v>
      </c>
      <c r="E169" s="42" t="s">
        <v>58</v>
      </c>
      <c r="F169" s="45" t="s">
        <v>1492</v>
      </c>
      <c r="G169" s="40" t="s">
        <v>1742</v>
      </c>
      <c r="H169" s="40">
        <v>76500</v>
      </c>
      <c r="I169" s="40">
        <v>1</v>
      </c>
      <c r="J169" s="40" t="s">
        <v>3</v>
      </c>
      <c r="K169" s="40" t="s">
        <v>1</v>
      </c>
      <c r="L169" s="40" t="s">
        <v>1</v>
      </c>
      <c r="M169" s="40" t="s">
        <v>2114</v>
      </c>
      <c r="N169" s="40">
        <v>348450</v>
      </c>
      <c r="O169" s="40" t="s">
        <v>2143</v>
      </c>
      <c r="P169" s="40" t="s">
        <v>2</v>
      </c>
      <c r="Q169" s="40" t="s">
        <v>1683</v>
      </c>
      <c r="R169" s="40" t="s">
        <v>701</v>
      </c>
      <c r="S169" s="40" t="s">
        <v>803</v>
      </c>
      <c r="T169" s="40" t="s">
        <v>1</v>
      </c>
      <c r="U169" s="40" t="s">
        <v>59</v>
      </c>
      <c r="V169" s="40" t="s">
        <v>2235</v>
      </c>
      <c r="W169" s="40" t="s">
        <v>1</v>
      </c>
      <c r="X169" s="40" t="s">
        <v>1747</v>
      </c>
      <c r="Y169" s="120" t="s">
        <v>2149</v>
      </c>
      <c r="Z169" s="88"/>
    </row>
    <row r="170" spans="1:28" s="40" customFormat="1">
      <c r="A170" s="40" t="s">
        <v>52</v>
      </c>
      <c r="B170" s="40" t="s">
        <v>2143</v>
      </c>
      <c r="C170" s="40" t="s">
        <v>0</v>
      </c>
      <c r="D170" s="40" t="s">
        <v>53</v>
      </c>
      <c r="E170" s="42" t="s">
        <v>54</v>
      </c>
      <c r="F170" s="45" t="s">
        <v>1492</v>
      </c>
      <c r="G170" s="40" t="s">
        <v>1742</v>
      </c>
      <c r="H170" s="40">
        <v>20800</v>
      </c>
      <c r="I170" s="40">
        <v>1</v>
      </c>
      <c r="J170" s="40" t="s">
        <v>1</v>
      </c>
      <c r="K170" s="40" t="s">
        <v>1</v>
      </c>
      <c r="L170" s="40" t="s">
        <v>1</v>
      </c>
      <c r="M170" s="40" t="s">
        <v>2114</v>
      </c>
      <c r="N170" s="40">
        <v>690422</v>
      </c>
      <c r="O170" s="40" t="s">
        <v>2143</v>
      </c>
      <c r="P170" s="40" t="s">
        <v>2</v>
      </c>
      <c r="Q170" s="40" t="s">
        <v>1683</v>
      </c>
      <c r="R170" s="40" t="s">
        <v>701</v>
      </c>
      <c r="S170" s="40" t="s">
        <v>803</v>
      </c>
      <c r="T170" s="40" t="s">
        <v>1</v>
      </c>
      <c r="U170" s="40" t="s">
        <v>55</v>
      </c>
      <c r="V170" s="40" t="s">
        <v>1581</v>
      </c>
      <c r="W170" s="40" t="s">
        <v>1</v>
      </c>
      <c r="X170" s="40" t="s">
        <v>1747</v>
      </c>
      <c r="Y170" s="120" t="s">
        <v>2149</v>
      </c>
      <c r="Z170" s="88"/>
    </row>
    <row r="171" spans="1:28" s="40" customFormat="1">
      <c r="A171" s="40" t="s">
        <v>41</v>
      </c>
      <c r="B171" s="40" t="s">
        <v>2143</v>
      </c>
      <c r="C171" s="40" t="s">
        <v>42</v>
      </c>
      <c r="D171" s="40" t="s">
        <v>43</v>
      </c>
      <c r="E171" s="42" t="s">
        <v>44</v>
      </c>
      <c r="F171" s="45" t="s">
        <v>1492</v>
      </c>
      <c r="G171" s="40" t="s">
        <v>1742</v>
      </c>
      <c r="H171" s="40">
        <v>32100</v>
      </c>
      <c r="I171" s="40">
        <v>1</v>
      </c>
      <c r="J171" s="40" t="s">
        <v>3</v>
      </c>
      <c r="K171" s="40" t="s">
        <v>3</v>
      </c>
      <c r="L171" s="40" t="s">
        <v>3</v>
      </c>
      <c r="M171" s="40" t="s">
        <v>2114</v>
      </c>
      <c r="N171" s="40">
        <v>125710</v>
      </c>
      <c r="O171" s="40" t="s">
        <v>2143</v>
      </c>
      <c r="P171" s="40" t="s">
        <v>2</v>
      </c>
      <c r="Q171" s="40" t="s">
        <v>1683</v>
      </c>
      <c r="R171" s="40" t="s">
        <v>701</v>
      </c>
      <c r="S171" s="40" t="s">
        <v>803</v>
      </c>
      <c r="T171" s="40" t="s">
        <v>1</v>
      </c>
      <c r="U171" s="40" t="s">
        <v>45</v>
      </c>
      <c r="V171" s="40" t="s">
        <v>2234</v>
      </c>
      <c r="W171" s="40" t="s">
        <v>1</v>
      </c>
      <c r="X171" s="40" t="s">
        <v>1747</v>
      </c>
      <c r="Y171" s="120" t="s">
        <v>2149</v>
      </c>
      <c r="Z171" s="88"/>
    </row>
    <row r="172" spans="1:28" s="40" customFormat="1">
      <c r="A172" s="40" t="s">
        <v>18</v>
      </c>
      <c r="B172" s="40" t="s">
        <v>2143</v>
      </c>
      <c r="C172" s="40" t="s">
        <v>8</v>
      </c>
      <c r="D172" s="40" t="s">
        <v>19</v>
      </c>
      <c r="E172" s="42" t="s">
        <v>20</v>
      </c>
      <c r="F172" s="45" t="s">
        <v>1492</v>
      </c>
      <c r="G172" s="40" t="s">
        <v>1742</v>
      </c>
      <c r="H172" s="40">
        <v>29400</v>
      </c>
      <c r="I172" s="40">
        <v>1</v>
      </c>
      <c r="J172" s="40" t="s">
        <v>1</v>
      </c>
      <c r="K172" s="40" t="s">
        <v>1</v>
      </c>
      <c r="L172" s="40" t="s">
        <v>1</v>
      </c>
      <c r="M172" s="40" t="s">
        <v>102</v>
      </c>
      <c r="N172" s="40">
        <v>140863</v>
      </c>
      <c r="O172" s="40" t="s">
        <v>2143</v>
      </c>
      <c r="P172" s="40" t="s">
        <v>2</v>
      </c>
      <c r="Q172" s="40" t="s">
        <v>1683</v>
      </c>
      <c r="R172" s="40" t="s">
        <v>701</v>
      </c>
      <c r="S172" s="40" t="s">
        <v>803</v>
      </c>
      <c r="T172" s="40" t="s">
        <v>1</v>
      </c>
      <c r="U172" s="40" t="s">
        <v>21</v>
      </c>
      <c r="V172" s="40" t="s">
        <v>2233</v>
      </c>
      <c r="W172" s="40" t="s">
        <v>1</v>
      </c>
      <c r="X172" s="40" t="s">
        <v>1747</v>
      </c>
      <c r="Y172" s="120" t="s">
        <v>2149</v>
      </c>
      <c r="Z172" s="88"/>
    </row>
    <row r="173" spans="1:28" s="40" customFormat="1">
      <c r="A173" s="40" t="s">
        <v>1436</v>
      </c>
      <c r="B173" s="40" t="s">
        <v>2143</v>
      </c>
      <c r="C173" s="40" t="s">
        <v>23</v>
      </c>
      <c r="D173" s="40" t="s">
        <v>24</v>
      </c>
      <c r="E173" s="42" t="s">
        <v>1486</v>
      </c>
      <c r="F173" s="45" t="s">
        <v>1492</v>
      </c>
      <c r="G173" s="40" t="s">
        <v>704</v>
      </c>
      <c r="H173" s="40">
        <v>130200</v>
      </c>
      <c r="I173" s="40">
        <v>1</v>
      </c>
      <c r="J173" s="40" t="s">
        <v>1</v>
      </c>
      <c r="K173" s="40" t="s">
        <v>1</v>
      </c>
      <c r="L173" s="40" t="s">
        <v>1</v>
      </c>
      <c r="M173" s="40" t="s">
        <v>2114</v>
      </c>
      <c r="N173" s="40">
        <v>1720398</v>
      </c>
      <c r="O173" s="40" t="s">
        <v>2143</v>
      </c>
      <c r="P173" s="40" t="s">
        <v>2</v>
      </c>
      <c r="Q173" s="40" t="s">
        <v>1683</v>
      </c>
      <c r="R173" s="40" t="s">
        <v>701</v>
      </c>
      <c r="S173" s="40" t="s">
        <v>803</v>
      </c>
      <c r="T173" s="40" t="s">
        <v>1</v>
      </c>
      <c r="U173" s="40" t="s">
        <v>494</v>
      </c>
      <c r="V173" s="40" t="s">
        <v>1326</v>
      </c>
      <c r="W173" s="40" t="s">
        <v>1</v>
      </c>
      <c r="X173" s="40" t="s">
        <v>1747</v>
      </c>
      <c r="Y173" s="120" t="s">
        <v>2114</v>
      </c>
      <c r="Z173" s="88"/>
    </row>
    <row r="174" spans="1:28" s="40" customFormat="1">
      <c r="A174" s="40" t="s">
        <v>49</v>
      </c>
      <c r="B174" s="40" t="s">
        <v>2143</v>
      </c>
      <c r="C174" s="40" t="s">
        <v>23</v>
      </c>
      <c r="D174" s="40" t="s">
        <v>24</v>
      </c>
      <c r="E174" s="42" t="s">
        <v>50</v>
      </c>
      <c r="F174" s="45" t="s">
        <v>1492</v>
      </c>
      <c r="G174" s="40" t="s">
        <v>1742</v>
      </c>
      <c r="H174" s="40">
        <v>115400</v>
      </c>
      <c r="I174" s="40">
        <v>1</v>
      </c>
      <c r="J174" s="40" t="s">
        <v>1</v>
      </c>
      <c r="K174" s="40" t="s">
        <v>1</v>
      </c>
      <c r="L174" s="40" t="s">
        <v>1</v>
      </c>
      <c r="M174" s="40" t="s">
        <v>2114</v>
      </c>
      <c r="N174" s="40">
        <v>1720398</v>
      </c>
      <c r="O174" s="40" t="s">
        <v>2143</v>
      </c>
      <c r="P174" s="40" t="s">
        <v>2</v>
      </c>
      <c r="Q174" s="40" t="s">
        <v>1683</v>
      </c>
      <c r="R174" s="40" t="s">
        <v>701</v>
      </c>
      <c r="S174" s="40" t="s">
        <v>803</v>
      </c>
      <c r="T174" s="40" t="s">
        <v>1</v>
      </c>
      <c r="U174" s="40" t="s">
        <v>51</v>
      </c>
      <c r="V174" s="40" t="s">
        <v>1582</v>
      </c>
      <c r="W174" s="40" t="s">
        <v>1</v>
      </c>
      <c r="X174" s="40" t="s">
        <v>1747</v>
      </c>
      <c r="Y174" s="120" t="s">
        <v>2149</v>
      </c>
      <c r="Z174" s="88"/>
    </row>
    <row r="175" spans="1:28" s="40" customFormat="1">
      <c r="A175" s="40" t="s">
        <v>2104</v>
      </c>
      <c r="B175" s="40" t="s">
        <v>2143</v>
      </c>
      <c r="C175" s="40" t="s">
        <v>23</v>
      </c>
      <c r="D175" s="40" t="s">
        <v>24</v>
      </c>
      <c r="E175" s="42" t="s">
        <v>2107</v>
      </c>
      <c r="F175" s="45" t="s">
        <v>1492</v>
      </c>
      <c r="G175" s="40" t="s">
        <v>2105</v>
      </c>
      <c r="H175" s="40">
        <v>184600</v>
      </c>
      <c r="I175" s="40">
        <v>1</v>
      </c>
      <c r="J175" s="40" t="s">
        <v>1</v>
      </c>
      <c r="K175" s="40" t="s">
        <v>1</v>
      </c>
      <c r="L175" s="40" t="s">
        <v>1</v>
      </c>
      <c r="M175" s="40" t="s">
        <v>2114</v>
      </c>
      <c r="N175" s="40">
        <v>1720398</v>
      </c>
      <c r="O175" s="40" t="s">
        <v>2143</v>
      </c>
      <c r="P175" s="40" t="s">
        <v>2</v>
      </c>
      <c r="Q175" s="40" t="s">
        <v>1683</v>
      </c>
      <c r="R175" s="40" t="s">
        <v>701</v>
      </c>
      <c r="S175" s="40" t="s">
        <v>803</v>
      </c>
      <c r="T175" s="40" t="s">
        <v>1</v>
      </c>
      <c r="U175" s="40" t="s">
        <v>88</v>
      </c>
      <c r="V175" s="40" t="s">
        <v>2106</v>
      </c>
      <c r="W175" s="40" t="s">
        <v>1</v>
      </c>
      <c r="X175" s="40" t="s">
        <v>1747</v>
      </c>
      <c r="Y175" s="120" t="s">
        <v>2114</v>
      </c>
      <c r="Z175" s="88"/>
    </row>
    <row r="176" spans="1:28" s="40" customFormat="1">
      <c r="A176" s="40" t="s">
        <v>1906</v>
      </c>
      <c r="B176" s="40" t="s">
        <v>2143</v>
      </c>
      <c r="C176" s="40" t="s">
        <v>23</v>
      </c>
      <c r="D176" s="40" t="s">
        <v>24</v>
      </c>
      <c r="E176" s="42" t="s">
        <v>1907</v>
      </c>
      <c r="F176" s="45" t="s">
        <v>1492</v>
      </c>
      <c r="G176" s="40" t="s">
        <v>757</v>
      </c>
      <c r="H176" s="40">
        <v>105600</v>
      </c>
      <c r="I176" s="40">
        <v>1</v>
      </c>
      <c r="J176" s="40" t="s">
        <v>1</v>
      </c>
      <c r="K176" s="40" t="s">
        <v>1</v>
      </c>
      <c r="L176" s="40" t="s">
        <v>1</v>
      </c>
      <c r="M176" s="40" t="s">
        <v>2114</v>
      </c>
      <c r="N176" s="40">
        <v>1720398</v>
      </c>
      <c r="O176" s="40" t="s">
        <v>2143</v>
      </c>
      <c r="P176" s="40" t="s">
        <v>2</v>
      </c>
      <c r="Q176" s="40" t="s">
        <v>1683</v>
      </c>
      <c r="R176" s="40" t="s">
        <v>701</v>
      </c>
      <c r="S176" s="40" t="s">
        <v>803</v>
      </c>
      <c r="T176" s="40" t="s">
        <v>1</v>
      </c>
      <c r="U176" s="40" t="s">
        <v>1506</v>
      </c>
      <c r="V176" s="40" t="s">
        <v>1908</v>
      </c>
      <c r="W176" s="40" t="s">
        <v>1</v>
      </c>
      <c r="X176" s="40" t="s">
        <v>1747</v>
      </c>
      <c r="Y176" s="120" t="s">
        <v>2114</v>
      </c>
      <c r="Z176" s="88"/>
    </row>
    <row r="177" spans="1:28" s="40" customFormat="1">
      <c r="A177" s="40" t="s">
        <v>1909</v>
      </c>
      <c r="B177" s="40" t="s">
        <v>2143</v>
      </c>
      <c r="C177" s="40" t="s">
        <v>23</v>
      </c>
      <c r="D177" s="40" t="s">
        <v>24</v>
      </c>
      <c r="E177" s="42" t="s">
        <v>1910</v>
      </c>
      <c r="F177" s="45" t="s">
        <v>1492</v>
      </c>
      <c r="G177" s="40" t="s">
        <v>3</v>
      </c>
      <c r="H177" s="40">
        <v>144500</v>
      </c>
      <c r="I177" s="40">
        <v>1</v>
      </c>
      <c r="J177" s="40" t="s">
        <v>1</v>
      </c>
      <c r="K177" s="40" t="s">
        <v>1</v>
      </c>
      <c r="L177" s="40" t="s">
        <v>1</v>
      </c>
      <c r="M177" s="40" t="s">
        <v>2114</v>
      </c>
      <c r="N177" s="40">
        <v>1720398</v>
      </c>
      <c r="O177" s="40" t="s">
        <v>2143</v>
      </c>
      <c r="P177" s="40" t="s">
        <v>2</v>
      </c>
      <c r="Q177" s="40" t="s">
        <v>1683</v>
      </c>
      <c r="R177" s="40" t="s">
        <v>701</v>
      </c>
      <c r="S177" s="40" t="s">
        <v>803</v>
      </c>
      <c r="T177" s="40" t="s">
        <v>1</v>
      </c>
      <c r="U177" s="40" t="s">
        <v>1911</v>
      </c>
      <c r="V177" s="40" t="s">
        <v>2236</v>
      </c>
      <c r="W177" s="40" t="s">
        <v>1</v>
      </c>
      <c r="X177" s="40" t="s">
        <v>1747</v>
      </c>
      <c r="Y177" s="120" t="s">
        <v>2150</v>
      </c>
      <c r="Z177" s="88"/>
    </row>
    <row r="178" spans="1:28" s="40" customFormat="1">
      <c r="A178" s="40" t="s">
        <v>1912</v>
      </c>
      <c r="B178" s="40" t="s">
        <v>2143</v>
      </c>
      <c r="C178" s="40" t="s">
        <v>23</v>
      </c>
      <c r="D178" s="40" t="s">
        <v>24</v>
      </c>
      <c r="E178" s="42" t="s">
        <v>1913</v>
      </c>
      <c r="F178" s="45" t="s">
        <v>1492</v>
      </c>
      <c r="G178" s="40" t="s">
        <v>3</v>
      </c>
      <c r="H178" s="40">
        <v>146900</v>
      </c>
      <c r="I178" s="40">
        <v>1</v>
      </c>
      <c r="J178" s="40" t="s">
        <v>1</v>
      </c>
      <c r="K178" s="40" t="s">
        <v>1</v>
      </c>
      <c r="L178" s="40" t="s">
        <v>1</v>
      </c>
      <c r="M178" s="40" t="s">
        <v>2114</v>
      </c>
      <c r="N178" s="40">
        <v>1720398</v>
      </c>
      <c r="O178" s="40" t="s">
        <v>2143</v>
      </c>
      <c r="P178" s="40" t="s">
        <v>2</v>
      </c>
      <c r="Q178" s="40" t="s">
        <v>1683</v>
      </c>
      <c r="R178" s="40" t="s">
        <v>701</v>
      </c>
      <c r="S178" s="40" t="s">
        <v>803</v>
      </c>
      <c r="T178" s="40" t="s">
        <v>1</v>
      </c>
      <c r="U178" s="40" t="s">
        <v>1911</v>
      </c>
      <c r="V178" s="40" t="s">
        <v>2236</v>
      </c>
      <c r="W178" s="40" t="s">
        <v>1</v>
      </c>
      <c r="X178" s="40" t="s">
        <v>1747</v>
      </c>
      <c r="Y178" s="120" t="s">
        <v>2150</v>
      </c>
      <c r="Z178" s="88"/>
    </row>
    <row r="179" spans="1:28" s="40" customFormat="1">
      <c r="A179" s="40" t="s">
        <v>2139</v>
      </c>
      <c r="B179" s="40" t="s">
        <v>2143</v>
      </c>
      <c r="C179" s="40" t="s">
        <v>23</v>
      </c>
      <c r="D179" s="40" t="s">
        <v>24</v>
      </c>
      <c r="E179" s="42" t="s">
        <v>2140</v>
      </c>
      <c r="F179" s="45" t="s">
        <v>1492</v>
      </c>
      <c r="G179" s="40" t="s">
        <v>3</v>
      </c>
      <c r="H179" s="40">
        <v>133400</v>
      </c>
      <c r="I179" s="40">
        <v>1</v>
      </c>
      <c r="J179" s="40" t="s">
        <v>1</v>
      </c>
      <c r="K179" s="40" t="s">
        <v>1</v>
      </c>
      <c r="L179" s="40" t="s">
        <v>1</v>
      </c>
      <c r="M179" s="40" t="s">
        <v>2114</v>
      </c>
      <c r="N179" s="40">
        <v>1720398</v>
      </c>
      <c r="O179" s="40" t="s">
        <v>2143</v>
      </c>
      <c r="P179" s="40" t="s">
        <v>2</v>
      </c>
      <c r="Q179" s="40" t="s">
        <v>1683</v>
      </c>
      <c r="R179" s="40" t="s">
        <v>701</v>
      </c>
      <c r="S179" s="40" t="s">
        <v>803</v>
      </c>
      <c r="T179" s="40" t="s">
        <v>1</v>
      </c>
      <c r="U179" s="40" t="s">
        <v>2142</v>
      </c>
      <c r="V179" s="40" t="s">
        <v>2237</v>
      </c>
      <c r="W179" s="40" t="s">
        <v>1</v>
      </c>
      <c r="X179" s="40" t="s">
        <v>1747</v>
      </c>
      <c r="Y179" s="120" t="s">
        <v>2114</v>
      </c>
      <c r="Z179" s="88"/>
    </row>
    <row r="180" spans="1:28" s="40" customFormat="1">
      <c r="A180" s="40" t="s">
        <v>2238</v>
      </c>
      <c r="B180" s="40" t="s">
        <v>2143</v>
      </c>
      <c r="C180" s="40" t="s">
        <v>23</v>
      </c>
      <c r="D180" s="40" t="s">
        <v>24</v>
      </c>
      <c r="E180" s="42" t="s">
        <v>2239</v>
      </c>
      <c r="F180" s="45" t="s">
        <v>1492</v>
      </c>
      <c r="G180" s="40" t="s">
        <v>3</v>
      </c>
      <c r="H180" s="40">
        <v>192600</v>
      </c>
      <c r="I180" s="40">
        <v>1</v>
      </c>
      <c r="J180" s="40" t="s">
        <v>1</v>
      </c>
      <c r="K180" s="40" t="s">
        <v>1</v>
      </c>
      <c r="L180" s="40" t="s">
        <v>1</v>
      </c>
      <c r="M180" s="40" t="s">
        <v>2114</v>
      </c>
      <c r="N180" s="40">
        <v>1720398</v>
      </c>
      <c r="O180" s="40" t="s">
        <v>2143</v>
      </c>
      <c r="P180" s="40" t="s">
        <v>2141</v>
      </c>
      <c r="Q180" s="40" t="s">
        <v>1683</v>
      </c>
      <c r="R180" s="40" t="s">
        <v>701</v>
      </c>
      <c r="S180" s="40" t="s">
        <v>803</v>
      </c>
      <c r="T180" s="40" t="s">
        <v>1</v>
      </c>
      <c r="U180" s="40" t="s">
        <v>2142</v>
      </c>
      <c r="V180" s="40" t="s">
        <v>2240</v>
      </c>
      <c r="W180" s="40" t="s">
        <v>1</v>
      </c>
      <c r="X180" s="40" t="s">
        <v>1747</v>
      </c>
      <c r="Y180" s="120" t="s">
        <v>2114</v>
      </c>
      <c r="Z180" s="88"/>
    </row>
    <row r="181" spans="1:28" s="40" customFormat="1">
      <c r="A181" s="40" t="s">
        <v>2227</v>
      </c>
      <c r="B181" s="40" t="s">
        <v>2143</v>
      </c>
      <c r="C181" s="40" t="s">
        <v>23</v>
      </c>
      <c r="D181" s="40" t="s">
        <v>24</v>
      </c>
      <c r="E181" s="42" t="s">
        <v>2228</v>
      </c>
      <c r="F181" s="45" t="s">
        <v>1492</v>
      </c>
      <c r="G181" s="40" t="s">
        <v>2229</v>
      </c>
      <c r="H181" s="40">
        <v>223400</v>
      </c>
      <c r="I181" s="40">
        <v>1</v>
      </c>
      <c r="J181" s="40" t="s">
        <v>1</v>
      </c>
      <c r="K181" s="40" t="s">
        <v>1</v>
      </c>
      <c r="L181" s="40" t="s">
        <v>1</v>
      </c>
      <c r="M181" s="40" t="s">
        <v>2114</v>
      </c>
      <c r="N181" s="40">
        <v>1720398</v>
      </c>
      <c r="O181" s="40" t="s">
        <v>2143</v>
      </c>
      <c r="P181" s="40" t="s">
        <v>2</v>
      </c>
      <c r="Q181" s="40" t="s">
        <v>1683</v>
      </c>
      <c r="R181" s="40" t="s">
        <v>701</v>
      </c>
      <c r="S181" s="40" t="s">
        <v>803</v>
      </c>
      <c r="T181" s="40" t="s">
        <v>1</v>
      </c>
      <c r="U181" s="40" t="s">
        <v>2230</v>
      </c>
      <c r="V181" s="40" t="s">
        <v>2231</v>
      </c>
      <c r="W181" s="40" t="s">
        <v>1</v>
      </c>
      <c r="X181" s="40" t="s">
        <v>1747</v>
      </c>
      <c r="Y181" s="120" t="s">
        <v>2114</v>
      </c>
      <c r="Z181" s="88"/>
    </row>
    <row r="182" spans="1:28" s="40" customFormat="1">
      <c r="A182" s="40" t="s">
        <v>2242</v>
      </c>
      <c r="B182" s="40" t="s">
        <v>2143</v>
      </c>
      <c r="C182" s="40" t="s">
        <v>23</v>
      </c>
      <c r="D182" s="40" t="s">
        <v>24</v>
      </c>
      <c r="E182" s="42" t="s">
        <v>2247</v>
      </c>
      <c r="F182" s="45" t="s">
        <v>1492</v>
      </c>
      <c r="G182" s="40" t="s">
        <v>3</v>
      </c>
      <c r="H182" s="40">
        <v>221100</v>
      </c>
      <c r="I182" s="40">
        <v>1</v>
      </c>
      <c r="J182" s="40" t="s">
        <v>1</v>
      </c>
      <c r="K182" s="40" t="s">
        <v>1</v>
      </c>
      <c r="L182" s="40" t="s">
        <v>1</v>
      </c>
      <c r="M182" s="40" t="s">
        <v>2114</v>
      </c>
      <c r="N182" s="40">
        <v>1720398</v>
      </c>
      <c r="O182" s="40" t="s">
        <v>2143</v>
      </c>
      <c r="P182" s="40" t="s">
        <v>2</v>
      </c>
      <c r="Q182" s="40" t="s">
        <v>1683</v>
      </c>
      <c r="R182" s="40" t="s">
        <v>701</v>
      </c>
      <c r="S182" s="40" t="s">
        <v>803</v>
      </c>
      <c r="T182" s="40" t="s">
        <v>1</v>
      </c>
      <c r="U182" s="40" t="s">
        <v>2243</v>
      </c>
      <c r="V182" s="40" t="s">
        <v>2244</v>
      </c>
      <c r="X182" s="40" t="s">
        <v>1747</v>
      </c>
      <c r="Y182" s="120" t="s">
        <v>2114</v>
      </c>
      <c r="Z182" s="88"/>
    </row>
    <row r="183" spans="1:28" s="40" customFormat="1">
      <c r="A183" s="40" t="s">
        <v>2245</v>
      </c>
      <c r="B183" s="40" t="s">
        <v>2143</v>
      </c>
      <c r="C183" s="40" t="s">
        <v>23</v>
      </c>
      <c r="D183" s="40" t="s">
        <v>24</v>
      </c>
      <c r="E183" s="42" t="s">
        <v>2248</v>
      </c>
      <c r="F183" s="45" t="s">
        <v>1492</v>
      </c>
      <c r="G183" s="40" t="s">
        <v>3</v>
      </c>
      <c r="H183" s="40">
        <v>215000</v>
      </c>
      <c r="I183" s="40">
        <v>1</v>
      </c>
      <c r="J183" s="40" t="s">
        <v>1</v>
      </c>
      <c r="K183" s="40" t="s">
        <v>1</v>
      </c>
      <c r="L183" s="40" t="s">
        <v>1</v>
      </c>
      <c r="M183" s="40" t="s">
        <v>2114</v>
      </c>
      <c r="N183" s="40">
        <v>1720398</v>
      </c>
      <c r="O183" s="40" t="s">
        <v>2143</v>
      </c>
      <c r="P183" s="40" t="s">
        <v>2</v>
      </c>
      <c r="Q183" s="40" t="s">
        <v>1683</v>
      </c>
      <c r="R183" s="40" t="s">
        <v>701</v>
      </c>
      <c r="S183" s="40" t="s">
        <v>803</v>
      </c>
      <c r="T183" s="40" t="s">
        <v>1</v>
      </c>
      <c r="U183" s="40" t="s">
        <v>2243</v>
      </c>
      <c r="V183" s="40" t="s">
        <v>2246</v>
      </c>
      <c r="X183" s="40" t="s">
        <v>1747</v>
      </c>
      <c r="Y183" s="120" t="s">
        <v>2114</v>
      </c>
      <c r="Z183" s="88"/>
    </row>
    <row r="184" spans="1:28" s="44" customFormat="1">
      <c r="A184" s="102" t="s">
        <v>2249</v>
      </c>
      <c r="B184" s="102" t="s">
        <v>2143</v>
      </c>
      <c r="C184" s="102" t="s">
        <v>23</v>
      </c>
      <c r="D184" s="102" t="s">
        <v>24</v>
      </c>
      <c r="E184" s="103" t="s">
        <v>2260</v>
      </c>
      <c r="F184" s="104" t="s">
        <v>1492</v>
      </c>
      <c r="G184" s="102" t="s">
        <v>3</v>
      </c>
      <c r="H184" s="102">
        <v>172300</v>
      </c>
      <c r="I184" s="102">
        <v>1</v>
      </c>
      <c r="J184" s="102" t="s">
        <v>1</v>
      </c>
      <c r="K184" s="102" t="s">
        <v>1</v>
      </c>
      <c r="L184" s="102" t="s">
        <v>1</v>
      </c>
      <c r="M184" s="102" t="s">
        <v>2114</v>
      </c>
      <c r="N184" s="102">
        <v>1720398</v>
      </c>
      <c r="O184" s="102" t="s">
        <v>2143</v>
      </c>
      <c r="P184" s="102" t="s">
        <v>853</v>
      </c>
      <c r="Q184" s="102" t="s">
        <v>1683</v>
      </c>
      <c r="R184" s="102" t="s">
        <v>701</v>
      </c>
      <c r="S184" s="102" t="s">
        <v>803</v>
      </c>
      <c r="T184" s="102" t="s">
        <v>1</v>
      </c>
      <c r="U184" s="102" t="s">
        <v>2250</v>
      </c>
      <c r="V184" s="102" t="s">
        <v>2251</v>
      </c>
      <c r="W184" s="102" t="s">
        <v>1</v>
      </c>
      <c r="X184" s="102" t="s">
        <v>1747</v>
      </c>
      <c r="Y184" s="124" t="s">
        <v>2114</v>
      </c>
      <c r="Z184" s="105"/>
      <c r="AA184" s="62"/>
      <c r="AB184" s="62"/>
    </row>
    <row r="185" spans="1:28" s="44" customFormat="1">
      <c r="A185" s="59" t="s">
        <v>2253</v>
      </c>
      <c r="B185" s="59" t="s">
        <v>2143</v>
      </c>
      <c r="C185" s="59" t="s">
        <v>23</v>
      </c>
      <c r="D185" s="59" t="s">
        <v>24</v>
      </c>
      <c r="E185" s="60" t="s">
        <v>2254</v>
      </c>
      <c r="F185" s="61" t="s">
        <v>1492</v>
      </c>
      <c r="G185" s="59" t="s">
        <v>3</v>
      </c>
      <c r="H185" s="59">
        <v>191500</v>
      </c>
      <c r="I185" s="59">
        <v>1</v>
      </c>
      <c r="J185" s="59" t="s">
        <v>1</v>
      </c>
      <c r="K185" s="59" t="s">
        <v>1</v>
      </c>
      <c r="L185" s="59" t="s">
        <v>1</v>
      </c>
      <c r="M185" s="59" t="s">
        <v>2114</v>
      </c>
      <c r="N185" s="59">
        <v>1720398</v>
      </c>
      <c r="O185" s="59" t="s">
        <v>2143</v>
      </c>
      <c r="P185" s="59" t="s">
        <v>2</v>
      </c>
      <c r="Q185" s="59" t="s">
        <v>1683</v>
      </c>
      <c r="R185" s="59" t="s">
        <v>701</v>
      </c>
      <c r="S185" s="59" t="s">
        <v>803</v>
      </c>
      <c r="T185" s="59" t="s">
        <v>1</v>
      </c>
      <c r="U185" s="59" t="s">
        <v>2255</v>
      </c>
      <c r="V185" s="59" t="s">
        <v>2256</v>
      </c>
      <c r="W185" s="59" t="s">
        <v>1</v>
      </c>
      <c r="X185" s="59" t="s">
        <v>1747</v>
      </c>
      <c r="Y185" s="125" t="s">
        <v>2114</v>
      </c>
      <c r="Z185" s="91"/>
      <c r="AA185" s="48"/>
      <c r="AB185" s="48"/>
    </row>
    <row r="186" spans="1:28" s="44" customFormat="1">
      <c r="A186" s="59" t="s">
        <v>2257</v>
      </c>
      <c r="B186" s="59" t="s">
        <v>2143</v>
      </c>
      <c r="C186" s="59" t="s">
        <v>23</v>
      </c>
      <c r="D186" s="59" t="s">
        <v>24</v>
      </c>
      <c r="E186" s="60" t="s">
        <v>2258</v>
      </c>
      <c r="F186" s="61" t="s">
        <v>1492</v>
      </c>
      <c r="G186" s="59" t="s">
        <v>3</v>
      </c>
      <c r="H186" s="59">
        <v>188900</v>
      </c>
      <c r="I186" s="59">
        <v>1</v>
      </c>
      <c r="J186" s="59" t="s">
        <v>1</v>
      </c>
      <c r="K186" s="59" t="s">
        <v>1</v>
      </c>
      <c r="L186" s="59" t="s">
        <v>1</v>
      </c>
      <c r="M186" s="59" t="s">
        <v>2114</v>
      </c>
      <c r="N186" s="59">
        <v>1720398</v>
      </c>
      <c r="O186" s="59" t="s">
        <v>2143</v>
      </c>
      <c r="P186" s="59" t="s">
        <v>2</v>
      </c>
      <c r="Q186" s="59" t="s">
        <v>1683</v>
      </c>
      <c r="R186" s="59" t="s">
        <v>701</v>
      </c>
      <c r="S186" s="59" t="s">
        <v>803</v>
      </c>
      <c r="T186" s="59" t="s">
        <v>1</v>
      </c>
      <c r="U186" s="59" t="s">
        <v>2255</v>
      </c>
      <c r="V186" s="59" t="s">
        <v>2259</v>
      </c>
      <c r="W186" s="59" t="s">
        <v>1</v>
      </c>
      <c r="X186" s="59" t="s">
        <v>1747</v>
      </c>
      <c r="Y186" s="125" t="s">
        <v>2114</v>
      </c>
      <c r="Z186" s="91"/>
      <c r="AA186" s="40"/>
      <c r="AB186" s="40"/>
    </row>
    <row r="187" spans="1:28" s="44" customFormat="1">
      <c r="A187" s="99" t="s">
        <v>2329</v>
      </c>
      <c r="B187" s="99" t="s">
        <v>2143</v>
      </c>
      <c r="C187" s="99" t="s">
        <v>23</v>
      </c>
      <c r="D187" s="99" t="s">
        <v>24</v>
      </c>
      <c r="E187" s="100" t="s">
        <v>2332</v>
      </c>
      <c r="F187" s="101" t="s">
        <v>1492</v>
      </c>
      <c r="G187" s="99" t="s">
        <v>3</v>
      </c>
      <c r="H187" s="99">
        <v>156300</v>
      </c>
      <c r="I187" s="99">
        <v>1</v>
      </c>
      <c r="J187" s="99" t="s">
        <v>1</v>
      </c>
      <c r="K187" s="99" t="s">
        <v>1</v>
      </c>
      <c r="L187" s="99" t="s">
        <v>1</v>
      </c>
      <c r="M187" s="99" t="s">
        <v>2114</v>
      </c>
      <c r="N187" s="99">
        <v>1720398</v>
      </c>
      <c r="O187" s="99" t="s">
        <v>2143</v>
      </c>
      <c r="P187" s="99" t="s">
        <v>2</v>
      </c>
      <c r="Q187" s="99" t="s">
        <v>1683</v>
      </c>
      <c r="R187" s="99" t="s">
        <v>701</v>
      </c>
      <c r="S187" s="99" t="s">
        <v>803</v>
      </c>
      <c r="T187" s="99" t="s">
        <v>1</v>
      </c>
      <c r="U187" s="99" t="s">
        <v>2330</v>
      </c>
      <c r="V187" s="99" t="s">
        <v>2331</v>
      </c>
      <c r="W187" s="99" t="s">
        <v>1</v>
      </c>
      <c r="X187" s="99" t="s">
        <v>1747</v>
      </c>
      <c r="Y187" s="122" t="s">
        <v>2114</v>
      </c>
      <c r="Z187" s="100"/>
      <c r="AA187" s="99"/>
      <c r="AB187" s="99"/>
    </row>
    <row r="188" spans="1:28" s="44" customFormat="1">
      <c r="A188" s="40" t="s">
        <v>72</v>
      </c>
      <c r="B188" s="40" t="s">
        <v>2143</v>
      </c>
      <c r="C188" s="40" t="s">
        <v>17</v>
      </c>
      <c r="D188" s="40" t="s">
        <v>73</v>
      </c>
      <c r="E188" s="42" t="s">
        <v>74</v>
      </c>
      <c r="F188" s="45" t="s">
        <v>1492</v>
      </c>
      <c r="G188" s="40" t="s">
        <v>1742</v>
      </c>
      <c r="H188" s="40">
        <v>53800</v>
      </c>
      <c r="I188" s="40">
        <v>1</v>
      </c>
      <c r="J188" s="40" t="s">
        <v>1</v>
      </c>
      <c r="K188" s="40" t="s">
        <v>1</v>
      </c>
      <c r="L188" s="40" t="s">
        <v>1</v>
      </c>
      <c r="M188" s="40" t="s">
        <v>2114</v>
      </c>
      <c r="N188" s="40">
        <v>632996</v>
      </c>
      <c r="O188" s="40" t="s">
        <v>2143</v>
      </c>
      <c r="P188" s="40" t="s">
        <v>76</v>
      </c>
      <c r="Q188" s="40" t="s">
        <v>1683</v>
      </c>
      <c r="R188" s="40" t="s">
        <v>701</v>
      </c>
      <c r="S188" s="40" t="s">
        <v>803</v>
      </c>
      <c r="T188" s="40" t="s">
        <v>1</v>
      </c>
      <c r="U188" s="40" t="s">
        <v>75</v>
      </c>
      <c r="V188" s="40" t="s">
        <v>1583</v>
      </c>
      <c r="W188" s="40" t="s">
        <v>1</v>
      </c>
      <c r="X188" s="40" t="s">
        <v>1747</v>
      </c>
      <c r="Y188" s="120" t="s">
        <v>2149</v>
      </c>
      <c r="Z188" s="88"/>
      <c r="AA188" s="40"/>
      <c r="AB188" s="40"/>
    </row>
    <row r="189" spans="1:28" s="44" customFormat="1">
      <c r="A189" s="40" t="s">
        <v>1516</v>
      </c>
      <c r="B189" s="40" t="s">
        <v>2144</v>
      </c>
      <c r="C189" s="40" t="s">
        <v>23</v>
      </c>
      <c r="D189" s="40" t="s">
        <v>24</v>
      </c>
      <c r="E189" s="42" t="s">
        <v>1560</v>
      </c>
      <c r="F189" s="45" t="s">
        <v>1492</v>
      </c>
      <c r="G189" s="40" t="s">
        <v>3</v>
      </c>
      <c r="H189" s="40">
        <v>110500</v>
      </c>
      <c r="I189" s="40">
        <v>1</v>
      </c>
      <c r="J189" s="40" t="s">
        <v>1</v>
      </c>
      <c r="K189" s="40" t="s">
        <v>1</v>
      </c>
      <c r="L189" s="40" t="s">
        <v>1</v>
      </c>
      <c r="M189" s="40" t="s">
        <v>2114</v>
      </c>
      <c r="N189" s="40">
        <v>1720398</v>
      </c>
      <c r="O189" s="40" t="s">
        <v>2144</v>
      </c>
      <c r="P189" s="40" t="s">
        <v>2</v>
      </c>
      <c r="Q189" s="40" t="s">
        <v>1683</v>
      </c>
      <c r="R189" s="40" t="s">
        <v>701</v>
      </c>
      <c r="S189" s="40" t="s">
        <v>803</v>
      </c>
      <c r="T189" s="40" t="s">
        <v>1</v>
      </c>
      <c r="U189" s="40" t="s">
        <v>1515</v>
      </c>
      <c r="V189" s="40" t="s">
        <v>2241</v>
      </c>
      <c r="W189" s="40" t="s">
        <v>1</v>
      </c>
      <c r="X189" s="40" t="s">
        <v>1747</v>
      </c>
      <c r="Y189" s="120" t="s">
        <v>2114</v>
      </c>
      <c r="Z189" s="88"/>
      <c r="AA189" s="40"/>
      <c r="AB189" s="40"/>
    </row>
    <row r="190" spans="1:28" s="44" customFormat="1">
      <c r="A190" s="40" t="s">
        <v>1514</v>
      </c>
      <c r="B190" s="40" t="s">
        <v>2144</v>
      </c>
      <c r="C190" s="40" t="s">
        <v>23</v>
      </c>
      <c r="D190" s="40" t="s">
        <v>24</v>
      </c>
      <c r="E190" s="42" t="s">
        <v>1559</v>
      </c>
      <c r="F190" s="45" t="s">
        <v>1492</v>
      </c>
      <c r="G190" s="40" t="s">
        <v>3</v>
      </c>
      <c r="H190" s="40">
        <v>152300</v>
      </c>
      <c r="I190" s="40">
        <v>1</v>
      </c>
      <c r="J190" s="40" t="s">
        <v>1</v>
      </c>
      <c r="K190" s="40" t="s">
        <v>1</v>
      </c>
      <c r="L190" s="40" t="s">
        <v>1</v>
      </c>
      <c r="M190" s="40" t="s">
        <v>2114</v>
      </c>
      <c r="N190" s="40">
        <v>1720398</v>
      </c>
      <c r="O190" s="40" t="s">
        <v>2144</v>
      </c>
      <c r="P190" s="40" t="s">
        <v>2</v>
      </c>
      <c r="Q190" s="40" t="s">
        <v>1683</v>
      </c>
      <c r="R190" s="40" t="s">
        <v>701</v>
      </c>
      <c r="S190" s="40" t="s">
        <v>803</v>
      </c>
      <c r="T190" s="40" t="s">
        <v>1</v>
      </c>
      <c r="U190" s="40" t="s">
        <v>1515</v>
      </c>
      <c r="V190" s="40" t="s">
        <v>2241</v>
      </c>
      <c r="W190" s="40" t="s">
        <v>1</v>
      </c>
      <c r="X190" s="40" t="s">
        <v>1747</v>
      </c>
      <c r="Y190" s="120" t="s">
        <v>2114</v>
      </c>
      <c r="Z190" s="88"/>
      <c r="AA190" s="40"/>
      <c r="AB190" s="40"/>
    </row>
    <row r="191" spans="1:28" s="44" customFormat="1">
      <c r="A191" s="106" t="s">
        <v>2333</v>
      </c>
      <c r="B191" s="106" t="s">
        <v>2144</v>
      </c>
      <c r="C191" s="106" t="s">
        <v>23</v>
      </c>
      <c r="D191" s="106" t="s">
        <v>24</v>
      </c>
      <c r="E191" s="113" t="s">
        <v>2334</v>
      </c>
      <c r="F191" s="116" t="s">
        <v>1492</v>
      </c>
      <c r="G191" s="106" t="s">
        <v>2335</v>
      </c>
      <c r="H191" s="106">
        <v>234800</v>
      </c>
      <c r="I191" s="106">
        <v>1</v>
      </c>
      <c r="J191" s="106" t="s">
        <v>1</v>
      </c>
      <c r="K191" s="106" t="s">
        <v>1</v>
      </c>
      <c r="L191" s="106" t="s">
        <v>1</v>
      </c>
      <c r="M191" s="106" t="s">
        <v>2114</v>
      </c>
      <c r="N191" s="106">
        <v>1720398</v>
      </c>
      <c r="O191" s="106" t="s">
        <v>2144</v>
      </c>
      <c r="P191" s="106" t="s">
        <v>2</v>
      </c>
      <c r="Q191" s="106" t="s">
        <v>1683</v>
      </c>
      <c r="R191" s="106" t="s">
        <v>701</v>
      </c>
      <c r="S191" s="106" t="s">
        <v>803</v>
      </c>
      <c r="T191" s="106" t="s">
        <v>1</v>
      </c>
      <c r="U191" s="106" t="s">
        <v>2336</v>
      </c>
      <c r="V191" s="106" t="s">
        <v>2337</v>
      </c>
      <c r="W191" s="106" t="s">
        <v>1</v>
      </c>
      <c r="X191" s="106" t="s">
        <v>1747</v>
      </c>
      <c r="Y191" s="126" t="s">
        <v>2338</v>
      </c>
      <c r="Z191" s="113"/>
      <c r="AA191" s="106"/>
      <c r="AB191" s="106"/>
    </row>
    <row r="192" spans="1:28" s="48" customFormat="1">
      <c r="A192" s="96" t="s">
        <v>2345</v>
      </c>
      <c r="B192" s="96" t="s">
        <v>2144</v>
      </c>
      <c r="C192" s="96" t="s">
        <v>186</v>
      </c>
      <c r="D192" s="107" t="s">
        <v>187</v>
      </c>
      <c r="E192" s="97" t="s">
        <v>2346</v>
      </c>
      <c r="F192" s="108" t="s">
        <v>1492</v>
      </c>
      <c r="G192" s="96" t="s">
        <v>1750</v>
      </c>
      <c r="H192" s="96">
        <v>27580</v>
      </c>
      <c r="I192" s="96">
        <v>1</v>
      </c>
      <c r="J192" s="109" t="s">
        <v>1</v>
      </c>
      <c r="K192" s="109" t="s">
        <v>1</v>
      </c>
      <c r="L192" s="96" t="s">
        <v>1</v>
      </c>
      <c r="M192" s="96" t="s">
        <v>101</v>
      </c>
      <c r="N192" s="96">
        <v>456967</v>
      </c>
      <c r="O192" s="96" t="s">
        <v>849</v>
      </c>
      <c r="P192" s="96" t="s">
        <v>859</v>
      </c>
      <c r="Q192" s="96" t="s">
        <v>1683</v>
      </c>
      <c r="R192" s="96" t="s">
        <v>701</v>
      </c>
      <c r="S192" s="96" t="s">
        <v>852</v>
      </c>
      <c r="T192" s="107"/>
      <c r="U192" s="96" t="s">
        <v>1993</v>
      </c>
      <c r="V192" s="96" t="s">
        <v>2347</v>
      </c>
      <c r="W192" s="96" t="s">
        <v>1</v>
      </c>
      <c r="X192" s="96" t="s">
        <v>1747</v>
      </c>
      <c r="Y192" s="123" t="s">
        <v>2348</v>
      </c>
      <c r="Z192" s="96"/>
      <c r="AA192" s="110"/>
      <c r="AB192" s="110"/>
    </row>
    <row r="193" spans="1:28" s="44" customFormat="1">
      <c r="A193" s="112" t="s">
        <v>2284</v>
      </c>
      <c r="B193" s="112" t="s">
        <v>2146</v>
      </c>
      <c r="C193" s="112" t="s">
        <v>23</v>
      </c>
      <c r="D193" s="112" t="s">
        <v>24</v>
      </c>
      <c r="E193" s="115" t="s">
        <v>2285</v>
      </c>
      <c r="F193" s="117" t="s">
        <v>1492</v>
      </c>
      <c r="G193" s="112" t="s">
        <v>718</v>
      </c>
      <c r="H193" s="112">
        <v>241400</v>
      </c>
      <c r="I193" s="112">
        <v>1</v>
      </c>
      <c r="J193" s="112" t="s">
        <v>1</v>
      </c>
      <c r="K193" s="112" t="s">
        <v>1</v>
      </c>
      <c r="L193" s="112" t="s">
        <v>1</v>
      </c>
      <c r="M193" s="112" t="s">
        <v>2114</v>
      </c>
      <c r="N193" s="112">
        <v>1720398</v>
      </c>
      <c r="O193" s="112" t="s">
        <v>2146</v>
      </c>
      <c r="P193" s="112" t="s">
        <v>885</v>
      </c>
      <c r="Q193" s="112" t="s">
        <v>1683</v>
      </c>
      <c r="R193" s="112" t="s">
        <v>701</v>
      </c>
      <c r="S193" s="112" t="s">
        <v>803</v>
      </c>
      <c r="T193" s="112" t="s">
        <v>1</v>
      </c>
      <c r="U193" s="112" t="s">
        <v>2286</v>
      </c>
      <c r="V193" s="112" t="s">
        <v>2287</v>
      </c>
      <c r="W193" s="112" t="s">
        <v>1</v>
      </c>
      <c r="X193" s="112" t="s">
        <v>1747</v>
      </c>
      <c r="Y193" s="127" t="s">
        <v>2328</v>
      </c>
      <c r="Z193" s="115"/>
      <c r="AA193" s="112"/>
      <c r="AB193" s="112"/>
    </row>
    <row r="194" spans="1:28" s="44" customFormat="1">
      <c r="A194" s="96" t="s">
        <v>2288</v>
      </c>
      <c r="B194" s="96" t="s">
        <v>2146</v>
      </c>
      <c r="C194" s="96" t="s">
        <v>23</v>
      </c>
      <c r="D194" s="96" t="s">
        <v>24</v>
      </c>
      <c r="E194" s="97" t="s">
        <v>2289</v>
      </c>
      <c r="F194" s="98" t="s">
        <v>1492</v>
      </c>
      <c r="G194" s="96" t="s">
        <v>718</v>
      </c>
      <c r="H194" s="96">
        <v>223500</v>
      </c>
      <c r="I194" s="96">
        <v>1</v>
      </c>
      <c r="J194" s="96" t="s">
        <v>1</v>
      </c>
      <c r="K194" s="96" t="s">
        <v>1</v>
      </c>
      <c r="L194" s="96" t="s">
        <v>1</v>
      </c>
      <c r="M194" s="96" t="s">
        <v>2114</v>
      </c>
      <c r="N194" s="96">
        <v>1720398</v>
      </c>
      <c r="O194" s="96" t="s">
        <v>2146</v>
      </c>
      <c r="P194" s="96" t="s">
        <v>885</v>
      </c>
      <c r="Q194" s="96" t="s">
        <v>1683</v>
      </c>
      <c r="R194" s="96" t="s">
        <v>701</v>
      </c>
      <c r="S194" s="96" t="s">
        <v>803</v>
      </c>
      <c r="T194" s="96" t="s">
        <v>1</v>
      </c>
      <c r="U194" s="96" t="s">
        <v>2286</v>
      </c>
      <c r="V194" s="96" t="s">
        <v>2290</v>
      </c>
      <c r="W194" s="96" t="s">
        <v>1</v>
      </c>
      <c r="X194" s="96" t="s">
        <v>1747</v>
      </c>
      <c r="Y194" s="123" t="s">
        <v>2301</v>
      </c>
      <c r="Z194" s="97"/>
      <c r="AA194" s="96"/>
      <c r="AB194" s="96"/>
    </row>
    <row r="195" spans="1:28" s="44" customFormat="1">
      <c r="A195" s="99" t="s">
        <v>2299</v>
      </c>
      <c r="B195" s="99" t="s">
        <v>2146</v>
      </c>
      <c r="C195" s="99" t="s">
        <v>23</v>
      </c>
      <c r="D195" s="99" t="s">
        <v>24</v>
      </c>
      <c r="E195" s="100" t="s">
        <v>2308</v>
      </c>
      <c r="F195" s="101" t="s">
        <v>1492</v>
      </c>
      <c r="G195" s="99" t="s">
        <v>718</v>
      </c>
      <c r="H195" s="99">
        <v>241400</v>
      </c>
      <c r="I195" s="99">
        <v>1</v>
      </c>
      <c r="J195" s="99" t="s">
        <v>1</v>
      </c>
      <c r="K195" s="99" t="s">
        <v>1</v>
      </c>
      <c r="L195" s="99" t="s">
        <v>1</v>
      </c>
      <c r="M195" s="99" t="s">
        <v>2114</v>
      </c>
      <c r="N195" s="99">
        <v>1720398</v>
      </c>
      <c r="O195" s="99" t="s">
        <v>2146</v>
      </c>
      <c r="P195" s="99" t="s">
        <v>898</v>
      </c>
      <c r="Q195" s="99" t="s">
        <v>1683</v>
      </c>
      <c r="R195" s="99" t="s">
        <v>701</v>
      </c>
      <c r="S195" s="99" t="s">
        <v>803</v>
      </c>
      <c r="T195" s="99" t="s">
        <v>1</v>
      </c>
      <c r="U195" s="99" t="s">
        <v>2286</v>
      </c>
      <c r="V195" s="99" t="s">
        <v>2300</v>
      </c>
      <c r="W195" s="99" t="s">
        <v>1</v>
      </c>
      <c r="X195" s="99" t="s">
        <v>1747</v>
      </c>
      <c r="Y195" s="122" t="s">
        <v>2301</v>
      </c>
      <c r="Z195" s="100"/>
      <c r="AA195" s="99"/>
      <c r="AB195" s="99"/>
    </row>
    <row r="196" spans="1:28" s="44" customFormat="1">
      <c r="A196" s="96" t="s">
        <v>2339</v>
      </c>
      <c r="B196" s="96" t="s">
        <v>2146</v>
      </c>
      <c r="C196" s="96" t="s">
        <v>0</v>
      </c>
      <c r="D196" s="107" t="s">
        <v>53</v>
      </c>
      <c r="E196" s="97" t="s">
        <v>2340</v>
      </c>
      <c r="F196" s="108" t="s">
        <v>1492</v>
      </c>
      <c r="G196" s="96" t="s">
        <v>1770</v>
      </c>
      <c r="H196" s="96">
        <v>43200</v>
      </c>
      <c r="I196" s="96">
        <v>1</v>
      </c>
      <c r="J196" s="109" t="s">
        <v>1</v>
      </c>
      <c r="K196" s="109" t="s">
        <v>1</v>
      </c>
      <c r="L196" s="96" t="s">
        <v>1</v>
      </c>
      <c r="M196" s="96"/>
      <c r="N196" s="96">
        <v>690422</v>
      </c>
      <c r="O196" s="96" t="s">
        <v>849</v>
      </c>
      <c r="P196" s="96" t="s">
        <v>1994</v>
      </c>
      <c r="Q196" s="96" t="s">
        <v>1683</v>
      </c>
      <c r="R196" s="96" t="s">
        <v>701</v>
      </c>
      <c r="S196" s="96" t="s">
        <v>852</v>
      </c>
      <c r="T196" s="96" t="s">
        <v>1</v>
      </c>
      <c r="U196" s="96" t="s">
        <v>2341</v>
      </c>
      <c r="V196" s="96" t="s">
        <v>2342</v>
      </c>
      <c r="W196" s="96" t="s">
        <v>1</v>
      </c>
      <c r="X196" s="96" t="s">
        <v>2343</v>
      </c>
      <c r="Y196" s="123" t="s">
        <v>2344</v>
      </c>
      <c r="Z196" s="96"/>
      <c r="AA196" s="96"/>
      <c r="AB196" s="96"/>
    </row>
    <row r="197" spans="1:28" s="44" customFormat="1">
      <c r="A197" s="40" t="s">
        <v>2034</v>
      </c>
      <c r="B197" s="40" t="s">
        <v>849</v>
      </c>
      <c r="C197" s="40" t="s">
        <v>367</v>
      </c>
      <c r="D197" s="40" t="s">
        <v>368</v>
      </c>
      <c r="E197" s="42" t="s">
        <v>2035</v>
      </c>
      <c r="F197" s="64" t="s">
        <v>1492</v>
      </c>
      <c r="G197" s="40" t="s">
        <v>3</v>
      </c>
      <c r="H197" s="40">
        <v>32800</v>
      </c>
      <c r="I197" s="40">
        <v>1</v>
      </c>
      <c r="J197" s="65" t="s">
        <v>3</v>
      </c>
      <c r="K197" s="65" t="s">
        <v>3</v>
      </c>
      <c r="L197" s="40" t="s">
        <v>1</v>
      </c>
      <c r="M197" s="40"/>
      <c r="N197" s="40">
        <v>294675</v>
      </c>
      <c r="O197" s="40" t="s">
        <v>849</v>
      </c>
      <c r="P197" s="40" t="s">
        <v>965</v>
      </c>
      <c r="Q197" s="40" t="s">
        <v>855</v>
      </c>
      <c r="R197" s="40" t="s">
        <v>857</v>
      </c>
      <c r="S197" s="40" t="s">
        <v>852</v>
      </c>
      <c r="T197" s="63"/>
      <c r="U197" s="40" t="s">
        <v>2036</v>
      </c>
      <c r="V197" s="40" t="s">
        <v>2037</v>
      </c>
      <c r="W197" s="40" t="s">
        <v>3</v>
      </c>
      <c r="X197" s="40" t="s">
        <v>1702</v>
      </c>
      <c r="Y197" s="120"/>
      <c r="Z197" s="89">
        <v>2400</v>
      </c>
      <c r="AA197" s="48"/>
      <c r="AB197" s="48"/>
    </row>
    <row r="198" spans="1:28" s="44" customFormat="1">
      <c r="A198" s="40" t="s">
        <v>2038</v>
      </c>
      <c r="B198" s="40" t="s">
        <v>849</v>
      </c>
      <c r="C198" s="40" t="s">
        <v>367</v>
      </c>
      <c r="D198" s="40" t="s">
        <v>368</v>
      </c>
      <c r="E198" s="42" t="s">
        <v>2039</v>
      </c>
      <c r="F198" s="64" t="s">
        <v>1492</v>
      </c>
      <c r="G198" s="40" t="s">
        <v>3</v>
      </c>
      <c r="H198" s="40">
        <v>26500</v>
      </c>
      <c r="I198" s="40">
        <v>1</v>
      </c>
      <c r="J198" s="65" t="s">
        <v>3</v>
      </c>
      <c r="K198" s="65" t="s">
        <v>3</v>
      </c>
      <c r="L198" s="40" t="s">
        <v>1</v>
      </c>
      <c r="M198" s="40"/>
      <c r="N198" s="40">
        <v>294675</v>
      </c>
      <c r="O198" s="40" t="s">
        <v>849</v>
      </c>
      <c r="P198" s="40" t="s">
        <v>962</v>
      </c>
      <c r="Q198" s="40" t="s">
        <v>882</v>
      </c>
      <c r="R198" s="40" t="s">
        <v>881</v>
      </c>
      <c r="S198" s="40" t="s">
        <v>852</v>
      </c>
      <c r="T198" s="63"/>
      <c r="U198" s="40" t="s">
        <v>2040</v>
      </c>
      <c r="V198" s="40" t="s">
        <v>2041</v>
      </c>
      <c r="W198" s="40" t="s">
        <v>1</v>
      </c>
      <c r="X198" s="40" t="s">
        <v>1749</v>
      </c>
      <c r="Y198" s="120"/>
      <c r="Z198" s="73">
        <v>2000</v>
      </c>
      <c r="AA198" s="48"/>
      <c r="AB198" s="48"/>
    </row>
    <row r="199" spans="1:28" s="44" customFormat="1">
      <c r="A199" s="40" t="s">
        <v>2042</v>
      </c>
      <c r="B199" s="40" t="s">
        <v>849</v>
      </c>
      <c r="C199" s="40" t="s">
        <v>367</v>
      </c>
      <c r="D199" s="40" t="s">
        <v>368</v>
      </c>
      <c r="E199" s="42" t="s">
        <v>2043</v>
      </c>
      <c r="F199" s="64" t="s">
        <v>1492</v>
      </c>
      <c r="G199" s="40" t="s">
        <v>3</v>
      </c>
      <c r="H199" s="40">
        <v>32200</v>
      </c>
      <c r="I199" s="40">
        <v>1</v>
      </c>
      <c r="J199" s="65" t="s">
        <v>3</v>
      </c>
      <c r="K199" s="65" t="s">
        <v>3</v>
      </c>
      <c r="L199" s="40" t="s">
        <v>1</v>
      </c>
      <c r="M199" s="40"/>
      <c r="N199" s="40">
        <v>294675</v>
      </c>
      <c r="O199" s="40" t="s">
        <v>849</v>
      </c>
      <c r="P199" s="40" t="s">
        <v>865</v>
      </c>
      <c r="Q199" s="40" t="s">
        <v>1683</v>
      </c>
      <c r="R199" s="40" t="s">
        <v>701</v>
      </c>
      <c r="S199" s="40" t="s">
        <v>852</v>
      </c>
      <c r="T199" s="63"/>
      <c r="U199" s="40" t="s">
        <v>2044</v>
      </c>
      <c r="V199" s="40" t="s">
        <v>2045</v>
      </c>
      <c r="W199" s="40" t="s">
        <v>3</v>
      </c>
      <c r="X199" s="40" t="s">
        <v>1749</v>
      </c>
      <c r="Y199" s="120"/>
      <c r="Z199" s="73">
        <v>1800</v>
      </c>
      <c r="AA199" s="48"/>
      <c r="AB199" s="48"/>
    </row>
    <row r="200" spans="1:28" s="44" customFormat="1">
      <c r="A200" s="40" t="s">
        <v>2046</v>
      </c>
      <c r="B200" s="40" t="s">
        <v>849</v>
      </c>
      <c r="C200" s="40" t="s">
        <v>367</v>
      </c>
      <c r="D200" s="40" t="s">
        <v>368</v>
      </c>
      <c r="E200" s="42" t="s">
        <v>2047</v>
      </c>
      <c r="F200" s="64" t="s">
        <v>1492</v>
      </c>
      <c r="G200" s="40" t="s">
        <v>3</v>
      </c>
      <c r="H200" s="40">
        <v>32790</v>
      </c>
      <c r="I200" s="40">
        <v>1</v>
      </c>
      <c r="J200" s="65" t="s">
        <v>3</v>
      </c>
      <c r="K200" s="65" t="s">
        <v>3</v>
      </c>
      <c r="L200" s="40" t="s">
        <v>1</v>
      </c>
      <c r="M200" s="40"/>
      <c r="N200" s="40">
        <v>294675</v>
      </c>
      <c r="O200" s="40" t="s">
        <v>849</v>
      </c>
      <c r="P200" s="40" t="s">
        <v>856</v>
      </c>
      <c r="Q200" s="40" t="s">
        <v>904</v>
      </c>
      <c r="R200" s="40" t="s">
        <v>2048</v>
      </c>
      <c r="S200" s="40" t="s">
        <v>852</v>
      </c>
      <c r="T200" s="63"/>
      <c r="U200" s="40" t="s">
        <v>2049</v>
      </c>
      <c r="V200" s="40" t="s">
        <v>2050</v>
      </c>
      <c r="W200" s="40" t="s">
        <v>1</v>
      </c>
      <c r="X200" s="40" t="s">
        <v>1749</v>
      </c>
      <c r="Y200" s="120" t="s">
        <v>2148</v>
      </c>
      <c r="Z200" s="73">
        <v>1600</v>
      </c>
      <c r="AA200" s="48"/>
      <c r="AB200" s="48"/>
    </row>
    <row r="201" spans="1:28" s="44" customFormat="1">
      <c r="A201" s="40" t="s">
        <v>2051</v>
      </c>
      <c r="B201" s="40" t="s">
        <v>849</v>
      </c>
      <c r="C201" s="40" t="s">
        <v>367</v>
      </c>
      <c r="D201" s="40" t="s">
        <v>368</v>
      </c>
      <c r="E201" s="42" t="s">
        <v>2052</v>
      </c>
      <c r="F201" s="64" t="s">
        <v>1492</v>
      </c>
      <c r="G201" s="40" t="s">
        <v>3</v>
      </c>
      <c r="H201" s="40">
        <v>19200</v>
      </c>
      <c r="I201" s="40">
        <v>1</v>
      </c>
      <c r="J201" s="65" t="s">
        <v>3</v>
      </c>
      <c r="K201" s="65" t="s">
        <v>3</v>
      </c>
      <c r="L201" s="40" t="s">
        <v>1</v>
      </c>
      <c r="M201" s="40"/>
      <c r="N201" s="40">
        <v>294675</v>
      </c>
      <c r="O201" s="40" t="s">
        <v>849</v>
      </c>
      <c r="P201" s="40" t="s">
        <v>963</v>
      </c>
      <c r="Q201" s="40" t="s">
        <v>1683</v>
      </c>
      <c r="R201" s="40" t="s">
        <v>964</v>
      </c>
      <c r="S201" s="40" t="s">
        <v>852</v>
      </c>
      <c r="T201" s="63"/>
      <c r="U201" s="40" t="s">
        <v>2053</v>
      </c>
      <c r="V201" s="40" t="s">
        <v>2054</v>
      </c>
      <c r="W201" s="40" t="s">
        <v>3</v>
      </c>
      <c r="X201" s="40" t="s">
        <v>1749</v>
      </c>
      <c r="Y201" s="120"/>
      <c r="Z201" s="73">
        <v>2300</v>
      </c>
      <c r="AA201" s="48"/>
      <c r="AB201" s="48"/>
    </row>
    <row r="202" spans="1:28" s="44" customFormat="1">
      <c r="A202" s="40" t="s">
        <v>2055</v>
      </c>
      <c r="B202" s="40" t="s">
        <v>849</v>
      </c>
      <c r="C202" s="40" t="s">
        <v>120</v>
      </c>
      <c r="D202" s="40" t="s">
        <v>124</v>
      </c>
      <c r="E202" s="42" t="s">
        <v>2056</v>
      </c>
      <c r="F202" s="64" t="s">
        <v>1492</v>
      </c>
      <c r="G202" s="40" t="s">
        <v>2057</v>
      </c>
      <c r="H202" s="40">
        <v>19900</v>
      </c>
      <c r="I202" s="40">
        <v>1</v>
      </c>
      <c r="J202" s="65" t="s">
        <v>3</v>
      </c>
      <c r="K202" s="65" t="s">
        <v>1</v>
      </c>
      <c r="L202" s="40" t="s">
        <v>1</v>
      </c>
      <c r="M202" s="40"/>
      <c r="N202" s="40">
        <v>356177</v>
      </c>
      <c r="O202" s="40" t="s">
        <v>849</v>
      </c>
      <c r="P202" s="40" t="s">
        <v>930</v>
      </c>
      <c r="Q202" s="40" t="s">
        <v>1683</v>
      </c>
      <c r="R202" s="40" t="s">
        <v>702</v>
      </c>
      <c r="S202" s="40" t="s">
        <v>852</v>
      </c>
      <c r="T202" s="63"/>
      <c r="U202" s="40" t="s">
        <v>2058</v>
      </c>
      <c r="V202" s="40" t="s">
        <v>2059</v>
      </c>
      <c r="W202" s="40" t="s">
        <v>1</v>
      </c>
      <c r="X202" s="40" t="s">
        <v>1747</v>
      </c>
      <c r="Y202" s="120"/>
      <c r="Z202" s="73">
        <v>1800</v>
      </c>
      <c r="AA202" s="48"/>
      <c r="AB202" s="48"/>
    </row>
    <row r="203" spans="1:28" s="44" customFormat="1">
      <c r="A203" s="40" t="s">
        <v>2060</v>
      </c>
      <c r="B203" s="40" t="s">
        <v>849</v>
      </c>
      <c r="C203" s="40" t="s">
        <v>120</v>
      </c>
      <c r="D203" s="40" t="s">
        <v>124</v>
      </c>
      <c r="E203" s="42" t="s">
        <v>2061</v>
      </c>
      <c r="F203" s="64" t="s">
        <v>1492</v>
      </c>
      <c r="G203" s="40" t="s">
        <v>2062</v>
      </c>
      <c r="H203" s="40">
        <v>67300</v>
      </c>
      <c r="I203" s="40">
        <v>1</v>
      </c>
      <c r="J203" s="65" t="s">
        <v>3</v>
      </c>
      <c r="K203" s="65" t="s">
        <v>1</v>
      </c>
      <c r="L203" s="40" t="s">
        <v>1</v>
      </c>
      <c r="M203" s="40"/>
      <c r="N203" s="40">
        <v>356177</v>
      </c>
      <c r="O203" s="40" t="s">
        <v>849</v>
      </c>
      <c r="P203" s="40" t="s">
        <v>853</v>
      </c>
      <c r="Q203" s="40" t="s">
        <v>860</v>
      </c>
      <c r="R203" s="40" t="s">
        <v>869</v>
      </c>
      <c r="S203" s="40" t="s">
        <v>852</v>
      </c>
      <c r="T203" s="63"/>
      <c r="U203" s="40" t="s">
        <v>2063</v>
      </c>
      <c r="V203" s="40" t="s">
        <v>2064</v>
      </c>
      <c r="W203" s="40" t="s">
        <v>1</v>
      </c>
      <c r="X203" s="40" t="s">
        <v>1747</v>
      </c>
      <c r="Y203" s="120"/>
      <c r="Z203" s="73">
        <v>1600</v>
      </c>
      <c r="AA203" s="48"/>
      <c r="AB203" s="48"/>
    </row>
    <row r="204" spans="1:28" s="44" customFormat="1">
      <c r="A204" s="40" t="s">
        <v>2065</v>
      </c>
      <c r="B204" s="40" t="s">
        <v>849</v>
      </c>
      <c r="C204" s="40" t="s">
        <v>120</v>
      </c>
      <c r="D204" s="40" t="s">
        <v>124</v>
      </c>
      <c r="E204" s="42" t="s">
        <v>2066</v>
      </c>
      <c r="F204" s="64" t="s">
        <v>1492</v>
      </c>
      <c r="G204" s="40" t="s">
        <v>2062</v>
      </c>
      <c r="H204" s="40">
        <v>90300</v>
      </c>
      <c r="I204" s="40">
        <v>1</v>
      </c>
      <c r="J204" s="65" t="s">
        <v>3</v>
      </c>
      <c r="K204" s="65" t="s">
        <v>1</v>
      </c>
      <c r="L204" s="40" t="s">
        <v>1</v>
      </c>
      <c r="M204" s="40"/>
      <c r="N204" s="40">
        <v>356177</v>
      </c>
      <c r="O204" s="40" t="s">
        <v>849</v>
      </c>
      <c r="P204" s="40" t="s">
        <v>865</v>
      </c>
      <c r="Q204" s="40" t="s">
        <v>1683</v>
      </c>
      <c r="R204" s="40" t="s">
        <v>2067</v>
      </c>
      <c r="S204" s="40" t="s">
        <v>852</v>
      </c>
      <c r="T204" s="63"/>
      <c r="U204" s="40" t="s">
        <v>692</v>
      </c>
      <c r="V204" s="40" t="s">
        <v>2068</v>
      </c>
      <c r="W204" s="40" t="s">
        <v>3</v>
      </c>
      <c r="X204" s="40" t="s">
        <v>1747</v>
      </c>
      <c r="Y204" s="120"/>
      <c r="Z204" s="73">
        <v>1800</v>
      </c>
      <c r="AA204" s="48"/>
      <c r="AB204" s="48"/>
    </row>
    <row r="205" spans="1:28" s="44" customFormat="1">
      <c r="A205" s="40" t="s">
        <v>2069</v>
      </c>
      <c r="B205" s="40" t="s">
        <v>849</v>
      </c>
      <c r="C205" s="40" t="s">
        <v>8</v>
      </c>
      <c r="D205" s="40" t="s">
        <v>381</v>
      </c>
      <c r="E205" s="42" t="s">
        <v>382</v>
      </c>
      <c r="F205" s="64" t="s">
        <v>1492</v>
      </c>
      <c r="G205" s="40" t="s">
        <v>760</v>
      </c>
      <c r="H205" s="40">
        <v>41500</v>
      </c>
      <c r="I205" s="40">
        <v>1</v>
      </c>
      <c r="J205" s="65" t="s">
        <v>1</v>
      </c>
      <c r="K205" s="65" t="s">
        <v>1</v>
      </c>
      <c r="L205" s="40" t="s">
        <v>1</v>
      </c>
      <c r="M205" s="40" t="s">
        <v>102</v>
      </c>
      <c r="N205" s="40">
        <v>33556</v>
      </c>
      <c r="O205" s="40" t="s">
        <v>849</v>
      </c>
      <c r="P205" s="40" t="s">
        <v>2070</v>
      </c>
      <c r="Q205" s="40" t="s">
        <v>1683</v>
      </c>
      <c r="R205" s="40" t="s">
        <v>701</v>
      </c>
      <c r="S205" s="40" t="s">
        <v>852</v>
      </c>
      <c r="T205" s="40" t="s">
        <v>1</v>
      </c>
      <c r="U205" s="40" t="s">
        <v>383</v>
      </c>
      <c r="V205" s="40" t="s">
        <v>2071</v>
      </c>
      <c r="W205" s="40" t="s">
        <v>1</v>
      </c>
      <c r="X205" s="40" t="s">
        <v>1747</v>
      </c>
      <c r="Y205" s="120" t="s">
        <v>2148</v>
      </c>
      <c r="Z205" s="73">
        <v>2200</v>
      </c>
      <c r="AA205" s="48"/>
      <c r="AB205" s="48"/>
    </row>
    <row r="206" spans="1:28" s="44" customFormat="1">
      <c r="A206" s="40" t="s">
        <v>2072</v>
      </c>
      <c r="B206" s="40" t="s">
        <v>849</v>
      </c>
      <c r="C206" s="40" t="s">
        <v>8</v>
      </c>
      <c r="D206" s="40" t="s">
        <v>61</v>
      </c>
      <c r="E206" s="42" t="s">
        <v>2073</v>
      </c>
      <c r="F206" s="64" t="s">
        <v>1492</v>
      </c>
      <c r="G206" s="40" t="s">
        <v>3</v>
      </c>
      <c r="H206" s="40">
        <v>46200</v>
      </c>
      <c r="I206" s="40">
        <v>1</v>
      </c>
      <c r="J206" s="65" t="s">
        <v>3</v>
      </c>
      <c r="K206" s="65" t="s">
        <v>3</v>
      </c>
      <c r="L206" s="40" t="s">
        <v>1</v>
      </c>
      <c r="M206" s="40"/>
      <c r="N206" s="40">
        <v>234472</v>
      </c>
      <c r="O206" s="40" t="s">
        <v>849</v>
      </c>
      <c r="P206" s="40" t="s">
        <v>915</v>
      </c>
      <c r="Q206" s="40" t="s">
        <v>855</v>
      </c>
      <c r="R206" s="40" t="s">
        <v>2074</v>
      </c>
      <c r="S206" s="40" t="s">
        <v>852</v>
      </c>
      <c r="T206" s="63"/>
      <c r="U206" s="40" t="s">
        <v>2075</v>
      </c>
      <c r="V206" s="40" t="s">
        <v>2076</v>
      </c>
      <c r="W206" s="40" t="s">
        <v>1</v>
      </c>
      <c r="X206" s="40" t="s">
        <v>2077</v>
      </c>
      <c r="Y206" s="120"/>
      <c r="Z206" s="73">
        <v>1200</v>
      </c>
      <c r="AA206" s="48"/>
      <c r="AB206" s="48"/>
    </row>
    <row r="207" spans="1:28" s="44" customFormat="1">
      <c r="A207" s="40" t="s">
        <v>2078</v>
      </c>
      <c r="B207" s="40" t="s">
        <v>849</v>
      </c>
      <c r="C207" s="40" t="s">
        <v>8</v>
      </c>
      <c r="D207" s="40" t="s">
        <v>61</v>
      </c>
      <c r="E207" s="42" t="s">
        <v>2079</v>
      </c>
      <c r="F207" s="64" t="s">
        <v>1492</v>
      </c>
      <c r="G207" s="40" t="s">
        <v>3</v>
      </c>
      <c r="H207" s="40">
        <v>124700</v>
      </c>
      <c r="I207" s="40">
        <v>1</v>
      </c>
      <c r="J207" s="65" t="s">
        <v>3</v>
      </c>
      <c r="K207" s="65" t="s">
        <v>3</v>
      </c>
      <c r="L207" s="40" t="s">
        <v>1</v>
      </c>
      <c r="M207" s="40"/>
      <c r="N207" s="40">
        <v>234472</v>
      </c>
      <c r="O207" s="40" t="s">
        <v>849</v>
      </c>
      <c r="P207" s="40" t="s">
        <v>856</v>
      </c>
      <c r="Q207" s="40" t="s">
        <v>1683</v>
      </c>
      <c r="R207" s="40" t="s">
        <v>2067</v>
      </c>
      <c r="S207" s="40" t="s">
        <v>852</v>
      </c>
      <c r="T207" s="63"/>
      <c r="U207" s="40" t="s">
        <v>2075</v>
      </c>
      <c r="V207" s="40" t="s">
        <v>2080</v>
      </c>
      <c r="W207" s="40" t="s">
        <v>1</v>
      </c>
      <c r="X207" s="40" t="s">
        <v>1747</v>
      </c>
      <c r="Y207" s="120"/>
      <c r="Z207" s="73">
        <v>1900</v>
      </c>
      <c r="AA207" s="48"/>
      <c r="AB207" s="48"/>
    </row>
    <row r="208" spans="1:28" s="44" customFormat="1">
      <c r="A208" s="40" t="s">
        <v>1897</v>
      </c>
      <c r="B208" s="40" t="s">
        <v>849</v>
      </c>
      <c r="C208" s="40" t="s">
        <v>8</v>
      </c>
      <c r="D208" s="40" t="s">
        <v>61</v>
      </c>
      <c r="E208" s="42" t="s">
        <v>1898</v>
      </c>
      <c r="F208" s="64" t="s">
        <v>1492</v>
      </c>
      <c r="G208" s="40" t="s">
        <v>1899</v>
      </c>
      <c r="H208" s="40">
        <v>47800</v>
      </c>
      <c r="I208" s="40">
        <v>1</v>
      </c>
      <c r="J208" s="65" t="s">
        <v>3</v>
      </c>
      <c r="K208" s="65" t="s">
        <v>3</v>
      </c>
      <c r="L208" s="40" t="s">
        <v>1</v>
      </c>
      <c r="M208" s="40"/>
      <c r="N208" s="40">
        <v>235156</v>
      </c>
      <c r="O208" s="40" t="s">
        <v>849</v>
      </c>
      <c r="P208" s="40" t="s">
        <v>865</v>
      </c>
      <c r="Q208" s="40" t="s">
        <v>1890</v>
      </c>
      <c r="R208" s="40" t="s">
        <v>1900</v>
      </c>
      <c r="S208" s="40" t="s">
        <v>852</v>
      </c>
      <c r="T208" s="40"/>
      <c r="U208" s="40" t="s">
        <v>1903</v>
      </c>
      <c r="V208" s="40" t="s">
        <v>1902</v>
      </c>
      <c r="W208" s="40" t="s">
        <v>1</v>
      </c>
      <c r="X208" s="40" t="s">
        <v>1901</v>
      </c>
      <c r="Y208" s="120"/>
      <c r="Z208" s="73">
        <v>2200</v>
      </c>
      <c r="AA208" s="48"/>
      <c r="AB208" s="48"/>
    </row>
    <row r="209" spans="1:28" s="44" customFormat="1">
      <c r="A209" s="40" t="s">
        <v>2081</v>
      </c>
      <c r="B209" s="40" t="s">
        <v>849</v>
      </c>
      <c r="C209" s="40" t="s">
        <v>8</v>
      </c>
      <c r="D209" s="40" t="s">
        <v>608</v>
      </c>
      <c r="E209" s="42" t="s">
        <v>2082</v>
      </c>
      <c r="F209" s="64" t="s">
        <v>1492</v>
      </c>
      <c r="G209" s="40" t="s">
        <v>3</v>
      </c>
      <c r="H209" s="40">
        <v>28800</v>
      </c>
      <c r="I209" s="40">
        <v>1</v>
      </c>
      <c r="J209" s="65" t="s">
        <v>1</v>
      </c>
      <c r="K209" s="65" t="s">
        <v>1</v>
      </c>
      <c r="L209" s="40" t="s">
        <v>1</v>
      </c>
      <c r="M209" s="40" t="s">
        <v>102</v>
      </c>
      <c r="N209" s="40">
        <v>125063</v>
      </c>
      <c r="O209" s="40" t="s">
        <v>849</v>
      </c>
      <c r="P209" s="40" t="s">
        <v>694</v>
      </c>
      <c r="Q209" s="40" t="s">
        <v>860</v>
      </c>
      <c r="R209" s="40" t="s">
        <v>2083</v>
      </c>
      <c r="S209" s="40" t="s">
        <v>852</v>
      </c>
      <c r="T209" s="63"/>
      <c r="U209" s="40" t="s">
        <v>988</v>
      </c>
      <c r="V209" s="40" t="s">
        <v>2084</v>
      </c>
      <c r="W209" s="40" t="s">
        <v>3</v>
      </c>
      <c r="X209" s="40" t="s">
        <v>1747</v>
      </c>
      <c r="Y209" s="120"/>
      <c r="Z209" s="73">
        <v>1000</v>
      </c>
      <c r="AA209" s="48"/>
      <c r="AB209" s="48"/>
    </row>
    <row r="210" spans="1:28" s="44" customFormat="1">
      <c r="A210" s="40" t="s">
        <v>2085</v>
      </c>
      <c r="B210" s="40" t="s">
        <v>849</v>
      </c>
      <c r="C210" s="40" t="s">
        <v>39</v>
      </c>
      <c r="D210" s="40" t="s">
        <v>480</v>
      </c>
      <c r="E210" s="42" t="s">
        <v>2086</v>
      </c>
      <c r="F210" s="64" t="s">
        <v>1492</v>
      </c>
      <c r="G210" s="40" t="s">
        <v>3</v>
      </c>
      <c r="H210" s="40">
        <v>49600</v>
      </c>
      <c r="I210" s="40">
        <v>1</v>
      </c>
      <c r="J210" s="65" t="s">
        <v>3</v>
      </c>
      <c r="K210" s="65" t="s">
        <v>3</v>
      </c>
      <c r="L210" s="65" t="s">
        <v>3</v>
      </c>
      <c r="M210" s="40"/>
      <c r="N210" s="40">
        <v>126049</v>
      </c>
      <c r="O210" s="40" t="s">
        <v>849</v>
      </c>
      <c r="P210" s="40" t="s">
        <v>2087</v>
      </c>
      <c r="Q210" s="40" t="s">
        <v>1683</v>
      </c>
      <c r="R210" s="40" t="s">
        <v>2088</v>
      </c>
      <c r="S210" s="40" t="s">
        <v>852</v>
      </c>
      <c r="T210" s="63"/>
      <c r="U210" s="40" t="s">
        <v>482</v>
      </c>
      <c r="V210" s="40" t="s">
        <v>2089</v>
      </c>
      <c r="W210" s="40" t="s">
        <v>1</v>
      </c>
      <c r="X210" s="40" t="s">
        <v>1749</v>
      </c>
      <c r="Y210" s="120"/>
      <c r="Z210" s="73">
        <v>1100</v>
      </c>
      <c r="AA210" s="48"/>
      <c r="AB210" s="48"/>
    </row>
    <row r="211" spans="1:28" s="44" customFormat="1">
      <c r="A211" s="40" t="s">
        <v>848</v>
      </c>
      <c r="B211" s="40" t="s">
        <v>849</v>
      </c>
      <c r="C211" s="40" t="s">
        <v>186</v>
      </c>
      <c r="D211" s="63" t="s">
        <v>187</v>
      </c>
      <c r="E211" s="42" t="s">
        <v>1467</v>
      </c>
      <c r="F211" s="64" t="s">
        <v>1492</v>
      </c>
      <c r="G211" s="40" t="s">
        <v>1755</v>
      </c>
      <c r="H211" s="40">
        <v>124800</v>
      </c>
      <c r="I211" s="40">
        <v>1</v>
      </c>
      <c r="J211" s="65" t="s">
        <v>1</v>
      </c>
      <c r="K211" s="65" t="s">
        <v>1</v>
      </c>
      <c r="L211" s="40" t="s">
        <v>1</v>
      </c>
      <c r="M211" s="40" t="s">
        <v>101</v>
      </c>
      <c r="N211" s="40">
        <v>456967</v>
      </c>
      <c r="O211" s="40" t="s">
        <v>849</v>
      </c>
      <c r="P211" s="40" t="s">
        <v>851</v>
      </c>
      <c r="Q211" s="40" t="s">
        <v>1683</v>
      </c>
      <c r="R211" s="40" t="s">
        <v>701</v>
      </c>
      <c r="S211" s="40" t="s">
        <v>852</v>
      </c>
      <c r="T211" s="40" t="s">
        <v>1</v>
      </c>
      <c r="U211" s="40" t="s">
        <v>850</v>
      </c>
      <c r="V211" s="40" t="s">
        <v>1256</v>
      </c>
      <c r="W211" s="40" t="s">
        <v>1</v>
      </c>
      <c r="X211" s="40" t="s">
        <v>1747</v>
      </c>
      <c r="Y211" s="120" t="s">
        <v>2148</v>
      </c>
      <c r="Z211" s="73">
        <v>1000</v>
      </c>
      <c r="AA211" s="48"/>
      <c r="AB211" s="48"/>
    </row>
    <row r="212" spans="1:28" s="44" customFormat="1">
      <c r="A212" s="40" t="s">
        <v>863</v>
      </c>
      <c r="B212" s="40" t="s">
        <v>849</v>
      </c>
      <c r="C212" s="40" t="s">
        <v>186</v>
      </c>
      <c r="D212" s="63" t="s">
        <v>187</v>
      </c>
      <c r="E212" s="42" t="s">
        <v>1751</v>
      </c>
      <c r="F212" s="64" t="s">
        <v>1492</v>
      </c>
      <c r="G212" s="40" t="s">
        <v>1752</v>
      </c>
      <c r="H212" s="40">
        <v>124400</v>
      </c>
      <c r="I212" s="40">
        <v>2</v>
      </c>
      <c r="J212" s="65" t="s">
        <v>1</v>
      </c>
      <c r="K212" s="65" t="s">
        <v>1</v>
      </c>
      <c r="L212" s="40" t="s">
        <v>1</v>
      </c>
      <c r="M212" s="40" t="s">
        <v>101</v>
      </c>
      <c r="N212" s="40">
        <v>456967</v>
      </c>
      <c r="O212" s="40" t="s">
        <v>849</v>
      </c>
      <c r="P212" s="40" t="s">
        <v>1753</v>
      </c>
      <c r="Q212" s="40" t="s">
        <v>860</v>
      </c>
      <c r="R212" s="40" t="s">
        <v>864</v>
      </c>
      <c r="S212" s="40" t="s">
        <v>852</v>
      </c>
      <c r="T212" s="63"/>
      <c r="U212" s="40" t="s">
        <v>388</v>
      </c>
      <c r="V212" s="40" t="s">
        <v>1257</v>
      </c>
      <c r="W212" s="40" t="s">
        <v>1</v>
      </c>
      <c r="X212" s="40" t="s">
        <v>1754</v>
      </c>
      <c r="Y212" s="120" t="s">
        <v>2148</v>
      </c>
      <c r="Z212" s="73">
        <v>1800</v>
      </c>
      <c r="AA212" s="48"/>
      <c r="AB212" s="48"/>
    </row>
    <row r="213" spans="1:28" s="44" customFormat="1">
      <c r="A213" s="40" t="s">
        <v>2090</v>
      </c>
      <c r="B213" s="40" t="s">
        <v>849</v>
      </c>
      <c r="C213" s="40" t="s">
        <v>186</v>
      </c>
      <c r="D213" s="40" t="s">
        <v>187</v>
      </c>
      <c r="E213" s="42" t="s">
        <v>2091</v>
      </c>
      <c r="F213" s="64" t="s">
        <v>1492</v>
      </c>
      <c r="G213" s="40" t="s">
        <v>3</v>
      </c>
      <c r="H213" s="40">
        <v>105800</v>
      </c>
      <c r="I213" s="40">
        <v>1</v>
      </c>
      <c r="J213" s="65" t="s">
        <v>1</v>
      </c>
      <c r="K213" s="65" t="s">
        <v>1</v>
      </c>
      <c r="L213" s="40" t="s">
        <v>1</v>
      </c>
      <c r="M213" s="40" t="s">
        <v>101</v>
      </c>
      <c r="N213" s="40">
        <v>456967</v>
      </c>
      <c r="O213" s="40" t="s">
        <v>849</v>
      </c>
      <c r="P213" s="40" t="s">
        <v>865</v>
      </c>
      <c r="Q213" s="40" t="s">
        <v>1683</v>
      </c>
      <c r="R213" s="40" t="s">
        <v>2092</v>
      </c>
      <c r="S213" s="40" t="s">
        <v>852</v>
      </c>
      <c r="T213" s="63"/>
      <c r="U213" s="40" t="s">
        <v>2093</v>
      </c>
      <c r="V213" s="40" t="s">
        <v>2094</v>
      </c>
      <c r="W213" s="40" t="s">
        <v>3</v>
      </c>
      <c r="X213" s="40" t="s">
        <v>2095</v>
      </c>
      <c r="Y213" s="120"/>
      <c r="Z213" s="73">
        <v>2500</v>
      </c>
      <c r="AA213" s="48"/>
      <c r="AB213" s="48"/>
    </row>
    <row r="214" spans="1:28" s="44" customFormat="1">
      <c r="A214" s="40" t="s">
        <v>969</v>
      </c>
      <c r="B214" s="40" t="s">
        <v>849</v>
      </c>
      <c r="C214" s="40" t="s">
        <v>186</v>
      </c>
      <c r="D214" s="63" t="s">
        <v>189</v>
      </c>
      <c r="E214" s="42" t="s">
        <v>970</v>
      </c>
      <c r="F214" s="64" t="s">
        <v>1492</v>
      </c>
      <c r="G214" s="40" t="s">
        <v>3</v>
      </c>
      <c r="H214" s="40">
        <v>87000</v>
      </c>
      <c r="I214" s="40">
        <v>1</v>
      </c>
      <c r="J214" s="65" t="s">
        <v>1</v>
      </c>
      <c r="K214" s="65" t="s">
        <v>1</v>
      </c>
      <c r="L214" s="40" t="s">
        <v>1</v>
      </c>
      <c r="M214" s="40" t="s">
        <v>101</v>
      </c>
      <c r="N214" s="40">
        <v>248574</v>
      </c>
      <c r="O214" s="40" t="s">
        <v>849</v>
      </c>
      <c r="P214" s="40" t="s">
        <v>853</v>
      </c>
      <c r="Q214" s="40" t="s">
        <v>855</v>
      </c>
      <c r="R214" s="40" t="s">
        <v>972</v>
      </c>
      <c r="S214" s="40" t="s">
        <v>852</v>
      </c>
      <c r="T214" s="63"/>
      <c r="U214" s="40" t="s">
        <v>971</v>
      </c>
      <c r="V214" s="40" t="s">
        <v>1259</v>
      </c>
      <c r="W214" s="40" t="s">
        <v>1</v>
      </c>
      <c r="X214" s="40" t="s">
        <v>1747</v>
      </c>
      <c r="Y214" s="120"/>
      <c r="Z214" s="73">
        <v>1900</v>
      </c>
      <c r="AA214" s="48"/>
      <c r="AB214" s="48"/>
    </row>
    <row r="215" spans="1:28" s="44" customFormat="1">
      <c r="A215" s="40" t="s">
        <v>966</v>
      </c>
      <c r="B215" s="40" t="s">
        <v>849</v>
      </c>
      <c r="C215" s="40" t="s">
        <v>186</v>
      </c>
      <c r="D215" s="63" t="s">
        <v>189</v>
      </c>
      <c r="E215" s="42" t="s">
        <v>967</v>
      </c>
      <c r="F215" s="64" t="s">
        <v>1492</v>
      </c>
      <c r="G215" s="40" t="s">
        <v>3</v>
      </c>
      <c r="H215" s="40">
        <v>74200</v>
      </c>
      <c r="I215" s="40">
        <v>1</v>
      </c>
      <c r="J215" s="65" t="s">
        <v>1</v>
      </c>
      <c r="K215" s="65" t="s">
        <v>1</v>
      </c>
      <c r="L215" s="40" t="s">
        <v>1</v>
      </c>
      <c r="M215" s="40" t="s">
        <v>101</v>
      </c>
      <c r="N215" s="40">
        <v>248574</v>
      </c>
      <c r="O215" s="40" t="s">
        <v>849</v>
      </c>
      <c r="P215" s="40" t="s">
        <v>931</v>
      </c>
      <c r="Q215" s="40" t="s">
        <v>1683</v>
      </c>
      <c r="R215" s="40" t="s">
        <v>702</v>
      </c>
      <c r="S215" s="40" t="s">
        <v>852</v>
      </c>
      <c r="T215" s="40" t="s">
        <v>1</v>
      </c>
      <c r="U215" s="40" t="s">
        <v>968</v>
      </c>
      <c r="V215" s="40" t="s">
        <v>1258</v>
      </c>
      <c r="W215" s="40" t="s">
        <v>1</v>
      </c>
      <c r="X215" s="40" t="s">
        <v>1747</v>
      </c>
      <c r="Y215" s="120"/>
      <c r="Z215" s="73">
        <v>2200</v>
      </c>
      <c r="AA215" s="48"/>
      <c r="AB215" s="48"/>
    </row>
    <row r="216" spans="1:28" s="44" customFormat="1">
      <c r="A216" s="40" t="s">
        <v>973</v>
      </c>
      <c r="B216" s="40" t="s">
        <v>849</v>
      </c>
      <c r="C216" s="40" t="s">
        <v>186</v>
      </c>
      <c r="D216" s="63" t="s">
        <v>189</v>
      </c>
      <c r="E216" s="42" t="s">
        <v>1468</v>
      </c>
      <c r="F216" s="64" t="s">
        <v>1492</v>
      </c>
      <c r="G216" s="40" t="s">
        <v>3</v>
      </c>
      <c r="H216" s="40">
        <v>97300</v>
      </c>
      <c r="I216" s="40">
        <v>1</v>
      </c>
      <c r="J216" s="65" t="s">
        <v>1</v>
      </c>
      <c r="K216" s="65" t="s">
        <v>1</v>
      </c>
      <c r="L216" s="40" t="s">
        <v>1</v>
      </c>
      <c r="M216" s="40" t="s">
        <v>101</v>
      </c>
      <c r="N216" s="40">
        <v>248574</v>
      </c>
      <c r="O216" s="40" t="s">
        <v>849</v>
      </c>
      <c r="P216" s="40" t="s">
        <v>931</v>
      </c>
      <c r="Q216" s="40" t="s">
        <v>1683</v>
      </c>
      <c r="R216" s="40" t="s">
        <v>702</v>
      </c>
      <c r="S216" s="40" t="s">
        <v>852</v>
      </c>
      <c r="T216" s="63"/>
      <c r="U216" s="40" t="s">
        <v>974</v>
      </c>
      <c r="V216" s="40" t="s">
        <v>1260</v>
      </c>
      <c r="W216" s="40" t="s">
        <v>1</v>
      </c>
      <c r="X216" s="40" t="s">
        <v>1747</v>
      </c>
      <c r="Y216" s="120"/>
      <c r="Z216" s="73">
        <v>2200</v>
      </c>
      <c r="AA216" s="48"/>
      <c r="AB216" s="48"/>
    </row>
    <row r="217" spans="1:28" s="44" customFormat="1">
      <c r="A217" s="40" t="s">
        <v>1016</v>
      </c>
      <c r="B217" s="40" t="s">
        <v>849</v>
      </c>
      <c r="C217" s="40" t="s">
        <v>186</v>
      </c>
      <c r="D217" s="63" t="s">
        <v>189</v>
      </c>
      <c r="E217" s="42" t="s">
        <v>1017</v>
      </c>
      <c r="F217" s="64" t="s">
        <v>1492</v>
      </c>
      <c r="G217" s="40" t="s">
        <v>3</v>
      </c>
      <c r="H217" s="40">
        <v>53200</v>
      </c>
      <c r="I217" s="40">
        <v>1</v>
      </c>
      <c r="J217" s="65" t="s">
        <v>1</v>
      </c>
      <c r="K217" s="65" t="s">
        <v>1</v>
      </c>
      <c r="L217" s="40" t="s">
        <v>1</v>
      </c>
      <c r="M217" s="40" t="s">
        <v>101</v>
      </c>
      <c r="N217" s="40">
        <v>248574</v>
      </c>
      <c r="O217" s="40" t="s">
        <v>849</v>
      </c>
      <c r="P217" s="40" t="s">
        <v>962</v>
      </c>
      <c r="Q217" s="40" t="s">
        <v>855</v>
      </c>
      <c r="R217" s="40" t="s">
        <v>972</v>
      </c>
      <c r="S217" s="40" t="s">
        <v>852</v>
      </c>
      <c r="T217" s="40" t="s">
        <v>1</v>
      </c>
      <c r="U217" s="40" t="s">
        <v>1018</v>
      </c>
      <c r="V217" s="40" t="s">
        <v>1261</v>
      </c>
      <c r="W217" s="40" t="s">
        <v>1</v>
      </c>
      <c r="X217" s="40" t="s">
        <v>1756</v>
      </c>
      <c r="Y217" s="120"/>
      <c r="Z217" s="73">
        <v>1839.9999999999998</v>
      </c>
      <c r="AA217" s="48"/>
      <c r="AB217" s="48"/>
    </row>
    <row r="218" spans="1:28" s="44" customFormat="1">
      <c r="A218" s="40" t="s">
        <v>982</v>
      </c>
      <c r="B218" s="40" t="s">
        <v>849</v>
      </c>
      <c r="C218" s="40" t="s">
        <v>8</v>
      </c>
      <c r="D218" s="63" t="s">
        <v>165</v>
      </c>
      <c r="E218" s="42" t="s">
        <v>513</v>
      </c>
      <c r="F218" s="64" t="s">
        <v>1492</v>
      </c>
      <c r="G218" s="40" t="s">
        <v>758</v>
      </c>
      <c r="H218" s="40">
        <v>59700</v>
      </c>
      <c r="I218" s="40">
        <v>1</v>
      </c>
      <c r="J218" s="65" t="s">
        <v>1</v>
      </c>
      <c r="K218" s="65" t="s">
        <v>1</v>
      </c>
      <c r="L218" s="40" t="s">
        <v>1</v>
      </c>
      <c r="M218" s="40" t="s">
        <v>102</v>
      </c>
      <c r="N218" s="40">
        <v>186347</v>
      </c>
      <c r="O218" s="40" t="s">
        <v>849</v>
      </c>
      <c r="P218" s="40" t="s">
        <v>930</v>
      </c>
      <c r="Q218" s="40" t="s">
        <v>1683</v>
      </c>
      <c r="R218" s="40" t="s">
        <v>701</v>
      </c>
      <c r="S218" s="40" t="s">
        <v>852</v>
      </c>
      <c r="T218" s="40" t="s">
        <v>1</v>
      </c>
      <c r="U218" s="40" t="s">
        <v>332</v>
      </c>
      <c r="V218" s="40" t="s">
        <v>1265</v>
      </c>
      <c r="W218" s="40" t="s">
        <v>1</v>
      </c>
      <c r="X218" s="40" t="s">
        <v>1747</v>
      </c>
      <c r="Y218" s="120" t="s">
        <v>2148</v>
      </c>
      <c r="Z218" s="73">
        <v>1400</v>
      </c>
      <c r="AA218" s="48"/>
      <c r="AB218" s="48"/>
    </row>
    <row r="219" spans="1:28" s="44" customFormat="1">
      <c r="A219" s="40" t="s">
        <v>979</v>
      </c>
      <c r="B219" s="40" t="s">
        <v>849</v>
      </c>
      <c r="C219" s="40" t="s">
        <v>8</v>
      </c>
      <c r="D219" s="63" t="s">
        <v>165</v>
      </c>
      <c r="E219" s="42" t="s">
        <v>980</v>
      </c>
      <c r="F219" s="64" t="s">
        <v>1492</v>
      </c>
      <c r="G219" s="40" t="s">
        <v>3</v>
      </c>
      <c r="H219" s="40">
        <v>38600</v>
      </c>
      <c r="I219" s="40">
        <v>1</v>
      </c>
      <c r="J219" s="65" t="s">
        <v>1</v>
      </c>
      <c r="K219" s="65" t="s">
        <v>1</v>
      </c>
      <c r="L219" s="40" t="s">
        <v>1</v>
      </c>
      <c r="M219" s="40" t="s">
        <v>102</v>
      </c>
      <c r="N219" s="40">
        <v>186347</v>
      </c>
      <c r="O219" s="40" t="s">
        <v>849</v>
      </c>
      <c r="P219" s="40" t="s">
        <v>898</v>
      </c>
      <c r="Q219" s="40" t="s">
        <v>1683</v>
      </c>
      <c r="R219" s="40" t="s">
        <v>701</v>
      </c>
      <c r="S219" s="40" t="s">
        <v>852</v>
      </c>
      <c r="T219" s="40" t="s">
        <v>1</v>
      </c>
      <c r="U219" s="40" t="s">
        <v>332</v>
      </c>
      <c r="V219" s="40" t="s">
        <v>1264</v>
      </c>
      <c r="W219" s="40" t="s">
        <v>1</v>
      </c>
      <c r="X219" s="40" t="s">
        <v>1747</v>
      </c>
      <c r="Y219" s="120"/>
      <c r="Z219" s="73">
        <v>1400</v>
      </c>
      <c r="AA219" s="48"/>
      <c r="AB219" s="48"/>
    </row>
    <row r="220" spans="1:28" s="44" customFormat="1">
      <c r="A220" s="40" t="s">
        <v>1528</v>
      </c>
      <c r="B220" s="40" t="s">
        <v>849</v>
      </c>
      <c r="C220" s="40" t="s">
        <v>8</v>
      </c>
      <c r="D220" s="63" t="s">
        <v>165</v>
      </c>
      <c r="E220" s="42" t="s">
        <v>1542</v>
      </c>
      <c r="F220" s="64" t="s">
        <v>1492</v>
      </c>
      <c r="G220" s="40" t="s">
        <v>3</v>
      </c>
      <c r="H220" s="40">
        <v>41700</v>
      </c>
      <c r="I220" s="40">
        <v>1</v>
      </c>
      <c r="J220" s="65" t="s">
        <v>1</v>
      </c>
      <c r="K220" s="65" t="s">
        <v>1</v>
      </c>
      <c r="L220" s="40" t="s">
        <v>1</v>
      </c>
      <c r="M220" s="40" t="s">
        <v>102</v>
      </c>
      <c r="N220" s="40">
        <v>186347</v>
      </c>
      <c r="O220" s="40" t="s">
        <v>849</v>
      </c>
      <c r="P220" s="40" t="s">
        <v>898</v>
      </c>
      <c r="Q220" s="40" t="s">
        <v>1683</v>
      </c>
      <c r="R220" s="40" t="s">
        <v>701</v>
      </c>
      <c r="S220" s="40" t="s">
        <v>852</v>
      </c>
      <c r="T220" s="63"/>
      <c r="U220" s="40" t="s">
        <v>1757</v>
      </c>
      <c r="V220" s="40" t="s">
        <v>1554</v>
      </c>
      <c r="W220" s="40" t="s">
        <v>3</v>
      </c>
      <c r="X220" s="40" t="s">
        <v>1747</v>
      </c>
      <c r="Y220" s="120"/>
      <c r="Z220" s="73">
        <v>1400</v>
      </c>
      <c r="AA220" s="48"/>
      <c r="AB220" s="48"/>
    </row>
    <row r="221" spans="1:28" s="44" customFormat="1">
      <c r="A221" s="40" t="s">
        <v>977</v>
      </c>
      <c r="B221" s="40" t="s">
        <v>849</v>
      </c>
      <c r="C221" s="40" t="s">
        <v>8</v>
      </c>
      <c r="D221" s="63" t="s">
        <v>165</v>
      </c>
      <c r="E221" s="42" t="s">
        <v>978</v>
      </c>
      <c r="F221" s="64" t="s">
        <v>1492</v>
      </c>
      <c r="G221" s="40" t="s">
        <v>3</v>
      </c>
      <c r="H221" s="40">
        <v>43600</v>
      </c>
      <c r="I221" s="40">
        <v>1</v>
      </c>
      <c r="J221" s="65" t="s">
        <v>1</v>
      </c>
      <c r="K221" s="65" t="s">
        <v>1</v>
      </c>
      <c r="L221" s="40" t="s">
        <v>1</v>
      </c>
      <c r="M221" s="40" t="s">
        <v>102</v>
      </c>
      <c r="N221" s="40">
        <v>186347</v>
      </c>
      <c r="O221" s="40" t="s">
        <v>849</v>
      </c>
      <c r="P221" s="40" t="s">
        <v>898</v>
      </c>
      <c r="Q221" s="40" t="s">
        <v>1683</v>
      </c>
      <c r="R221" s="40" t="s">
        <v>701</v>
      </c>
      <c r="S221" s="40" t="s">
        <v>852</v>
      </c>
      <c r="T221" s="40" t="s">
        <v>1</v>
      </c>
      <c r="U221" s="40" t="s">
        <v>332</v>
      </c>
      <c r="V221" s="40" t="s">
        <v>1263</v>
      </c>
      <c r="W221" s="40" t="s">
        <v>1</v>
      </c>
      <c r="X221" s="40" t="s">
        <v>1747</v>
      </c>
      <c r="Y221" s="120"/>
      <c r="Z221" s="73">
        <v>1400</v>
      </c>
      <c r="AA221" s="48"/>
      <c r="AB221" s="48"/>
    </row>
    <row r="222" spans="1:28" s="44" customFormat="1">
      <c r="A222" s="40" t="s">
        <v>975</v>
      </c>
      <c r="B222" s="40" t="s">
        <v>849</v>
      </c>
      <c r="C222" s="40" t="s">
        <v>8</v>
      </c>
      <c r="D222" s="63" t="s">
        <v>165</v>
      </c>
      <c r="E222" s="42" t="s">
        <v>1469</v>
      </c>
      <c r="F222" s="64" t="s">
        <v>1492</v>
      </c>
      <c r="G222" s="40" t="s">
        <v>3</v>
      </c>
      <c r="H222" s="40">
        <v>53800</v>
      </c>
      <c r="I222" s="40">
        <v>1</v>
      </c>
      <c r="J222" s="65" t="s">
        <v>1</v>
      </c>
      <c r="K222" s="65" t="s">
        <v>1</v>
      </c>
      <c r="L222" s="40" t="s">
        <v>1</v>
      </c>
      <c r="M222" s="40" t="s">
        <v>102</v>
      </c>
      <c r="N222" s="40">
        <v>186347</v>
      </c>
      <c r="O222" s="40" t="s">
        <v>849</v>
      </c>
      <c r="P222" s="40" t="s">
        <v>865</v>
      </c>
      <c r="Q222" s="40" t="s">
        <v>1683</v>
      </c>
      <c r="R222" s="40" t="s">
        <v>701</v>
      </c>
      <c r="S222" s="40" t="s">
        <v>852</v>
      </c>
      <c r="T222" s="40" t="s">
        <v>1</v>
      </c>
      <c r="U222" s="40" t="s">
        <v>976</v>
      </c>
      <c r="V222" s="40" t="s">
        <v>1262</v>
      </c>
      <c r="W222" s="40" t="s">
        <v>3</v>
      </c>
      <c r="X222" s="40" t="s">
        <v>1747</v>
      </c>
      <c r="Y222" s="120"/>
      <c r="Z222" s="73">
        <v>1400</v>
      </c>
      <c r="AA222" s="48"/>
      <c r="AB222" s="48"/>
    </row>
    <row r="223" spans="1:28" s="44" customFormat="1">
      <c r="A223" s="40" t="s">
        <v>912</v>
      </c>
      <c r="B223" s="40" t="s">
        <v>849</v>
      </c>
      <c r="C223" s="40" t="s">
        <v>14</v>
      </c>
      <c r="D223" s="63" t="s">
        <v>15</v>
      </c>
      <c r="E223" s="42" t="s">
        <v>913</v>
      </c>
      <c r="F223" s="64" t="s">
        <v>1492</v>
      </c>
      <c r="G223" s="40" t="s">
        <v>3</v>
      </c>
      <c r="H223" s="40">
        <v>37200</v>
      </c>
      <c r="I223" s="40">
        <v>1</v>
      </c>
      <c r="J223" s="65" t="s">
        <v>3</v>
      </c>
      <c r="K223" s="65" t="s">
        <v>3</v>
      </c>
      <c r="L223" s="65" t="s">
        <v>3</v>
      </c>
      <c r="M223" s="40"/>
      <c r="N223" s="40">
        <v>125394</v>
      </c>
      <c r="O223" s="40" t="s">
        <v>849</v>
      </c>
      <c r="P223" s="40" t="s">
        <v>887</v>
      </c>
      <c r="Q223" s="40" t="s">
        <v>1758</v>
      </c>
      <c r="R223" s="40" t="s">
        <v>914</v>
      </c>
      <c r="S223" s="40" t="s">
        <v>852</v>
      </c>
      <c r="T223" s="63"/>
      <c r="U223" s="40" t="s">
        <v>16</v>
      </c>
      <c r="V223" s="40" t="s">
        <v>1266</v>
      </c>
      <c r="W223" s="40" t="s">
        <v>3</v>
      </c>
      <c r="X223" s="40" t="s">
        <v>1747</v>
      </c>
      <c r="Y223" s="120"/>
      <c r="Z223" s="73">
        <v>2800</v>
      </c>
      <c r="AA223" s="48"/>
      <c r="AB223" s="48"/>
    </row>
    <row r="224" spans="1:28" s="44" customFormat="1">
      <c r="A224" s="40" t="s">
        <v>1517</v>
      </c>
      <c r="B224" s="40" t="s">
        <v>849</v>
      </c>
      <c r="C224" s="40" t="s">
        <v>23</v>
      </c>
      <c r="D224" s="63" t="s">
        <v>1529</v>
      </c>
      <c r="E224" s="42" t="s">
        <v>1759</v>
      </c>
      <c r="F224" s="64" t="s">
        <v>1492</v>
      </c>
      <c r="G224" s="40" t="s">
        <v>1760</v>
      </c>
      <c r="H224" s="40">
        <v>7450</v>
      </c>
      <c r="I224" s="40">
        <v>1</v>
      </c>
      <c r="J224" s="65" t="s">
        <v>3</v>
      </c>
      <c r="K224" s="65" t="s">
        <v>3</v>
      </c>
      <c r="L224" s="65" t="s">
        <v>3</v>
      </c>
      <c r="M224" s="40"/>
      <c r="N224" s="40">
        <v>37432</v>
      </c>
      <c r="O224" s="40" t="s">
        <v>849</v>
      </c>
      <c r="P224" s="40" t="s">
        <v>859</v>
      </c>
      <c r="Q224" s="40" t="s">
        <v>1758</v>
      </c>
      <c r="R224" s="40" t="s">
        <v>1555</v>
      </c>
      <c r="S224" s="40" t="s">
        <v>852</v>
      </c>
      <c r="T224" s="63"/>
      <c r="U224" s="40" t="s">
        <v>1761</v>
      </c>
      <c r="V224" s="40" t="s">
        <v>1543</v>
      </c>
      <c r="W224" s="40" t="s">
        <v>3</v>
      </c>
      <c r="X224" s="40" t="s">
        <v>1747</v>
      </c>
      <c r="Y224" s="120" t="s">
        <v>2148</v>
      </c>
      <c r="Z224" s="73">
        <v>1200</v>
      </c>
      <c r="AA224" s="48"/>
      <c r="AB224" s="48"/>
    </row>
    <row r="225" spans="1:28" s="46" customFormat="1">
      <c r="A225" s="41" t="s">
        <v>871</v>
      </c>
      <c r="B225" s="41" t="s">
        <v>849</v>
      </c>
      <c r="C225" s="41" t="s">
        <v>17</v>
      </c>
      <c r="D225" s="51" t="s">
        <v>78</v>
      </c>
      <c r="E225" s="47" t="s">
        <v>872</v>
      </c>
      <c r="F225" s="52" t="s">
        <v>1492</v>
      </c>
      <c r="G225" s="41" t="s">
        <v>3</v>
      </c>
      <c r="H225" s="41">
        <v>19500</v>
      </c>
      <c r="I225" s="41">
        <v>1</v>
      </c>
      <c r="J225" s="53" t="s">
        <v>3</v>
      </c>
      <c r="K225" s="53" t="s">
        <v>3</v>
      </c>
      <c r="L225" s="53" t="s">
        <v>3</v>
      </c>
      <c r="M225" s="41"/>
      <c r="N225" s="41">
        <v>84023</v>
      </c>
      <c r="O225" s="41" t="s">
        <v>849</v>
      </c>
      <c r="P225" s="41" t="s">
        <v>859</v>
      </c>
      <c r="Q225" s="41" t="s">
        <v>860</v>
      </c>
      <c r="R225" s="41" t="s">
        <v>873</v>
      </c>
      <c r="S225" s="41" t="s">
        <v>852</v>
      </c>
      <c r="T225" s="51"/>
      <c r="U225" s="41" t="s">
        <v>80</v>
      </c>
      <c r="V225" s="41" t="s">
        <v>1267</v>
      </c>
      <c r="W225" s="41" t="s">
        <v>1</v>
      </c>
      <c r="X225" s="41" t="s">
        <v>1747</v>
      </c>
      <c r="Y225" s="128"/>
      <c r="Z225" s="74">
        <v>1000</v>
      </c>
      <c r="AA225" s="54"/>
      <c r="AB225" s="54"/>
    </row>
    <row r="226" spans="1:28" s="46" customFormat="1">
      <c r="A226" s="41" t="s">
        <v>1021</v>
      </c>
      <c r="B226" s="41" t="s">
        <v>849</v>
      </c>
      <c r="C226" s="41" t="s">
        <v>4</v>
      </c>
      <c r="D226" s="51" t="s">
        <v>12</v>
      </c>
      <c r="E226" s="47" t="s">
        <v>1478</v>
      </c>
      <c r="F226" s="52" t="s">
        <v>1492</v>
      </c>
      <c r="G226" s="41" t="s">
        <v>1762</v>
      </c>
      <c r="H226" s="41">
        <v>31300</v>
      </c>
      <c r="I226" s="41">
        <v>1</v>
      </c>
      <c r="J226" s="53" t="s">
        <v>3</v>
      </c>
      <c r="K226" s="53" t="s">
        <v>3</v>
      </c>
      <c r="L226" s="53" t="s">
        <v>3</v>
      </c>
      <c r="M226" s="41"/>
      <c r="N226" s="41">
        <v>106664</v>
      </c>
      <c r="O226" s="41" t="s">
        <v>849</v>
      </c>
      <c r="P226" s="41" t="s">
        <v>930</v>
      </c>
      <c r="Q226" s="41" t="s">
        <v>1683</v>
      </c>
      <c r="R226" s="41" t="s">
        <v>702</v>
      </c>
      <c r="S226" s="41" t="s">
        <v>852</v>
      </c>
      <c r="T226" s="51"/>
      <c r="U226" s="41" t="s">
        <v>13</v>
      </c>
      <c r="V226" s="41" t="s">
        <v>1269</v>
      </c>
      <c r="W226" s="41" t="s">
        <v>1</v>
      </c>
      <c r="X226" s="41" t="s">
        <v>1763</v>
      </c>
      <c r="Y226" s="128" t="s">
        <v>2148</v>
      </c>
      <c r="Z226" s="74">
        <v>1600</v>
      </c>
      <c r="AA226" s="54"/>
      <c r="AB226" s="54"/>
    </row>
    <row r="227" spans="1:28" s="46" customFormat="1">
      <c r="A227" s="41" t="s">
        <v>1019</v>
      </c>
      <c r="B227" s="41" t="s">
        <v>849</v>
      </c>
      <c r="C227" s="41" t="s">
        <v>4</v>
      </c>
      <c r="D227" s="51" t="s">
        <v>12</v>
      </c>
      <c r="E227" s="47" t="s">
        <v>1020</v>
      </c>
      <c r="F227" s="52" t="s">
        <v>1492</v>
      </c>
      <c r="G227" s="41" t="s">
        <v>3</v>
      </c>
      <c r="H227" s="41">
        <v>34100</v>
      </c>
      <c r="I227" s="41">
        <v>1</v>
      </c>
      <c r="J227" s="53" t="s">
        <v>3</v>
      </c>
      <c r="K227" s="53" t="s">
        <v>3</v>
      </c>
      <c r="L227" s="53" t="s">
        <v>3</v>
      </c>
      <c r="M227" s="41"/>
      <c r="N227" s="41">
        <v>106664</v>
      </c>
      <c r="O227" s="41" t="s">
        <v>849</v>
      </c>
      <c r="P227" s="41" t="s">
        <v>930</v>
      </c>
      <c r="Q227" s="41" t="s">
        <v>1683</v>
      </c>
      <c r="R227" s="41" t="s">
        <v>702</v>
      </c>
      <c r="S227" s="41" t="s">
        <v>852</v>
      </c>
      <c r="T227" s="51"/>
      <c r="U227" s="41" t="s">
        <v>13</v>
      </c>
      <c r="V227" s="41" t="s">
        <v>1268</v>
      </c>
      <c r="W227" s="41" t="s">
        <v>1</v>
      </c>
      <c r="X227" s="41" t="s">
        <v>1763</v>
      </c>
      <c r="Y227" s="128"/>
      <c r="Z227" s="74">
        <v>1600</v>
      </c>
      <c r="AA227" s="54"/>
      <c r="AB227" s="54"/>
    </row>
    <row r="228" spans="1:28" s="46" customFormat="1">
      <c r="A228" s="41" t="s">
        <v>1878</v>
      </c>
      <c r="B228" s="41" t="s">
        <v>849</v>
      </c>
      <c r="C228" s="41" t="s">
        <v>8</v>
      </c>
      <c r="D228" s="51" t="s">
        <v>182</v>
      </c>
      <c r="E228" s="54" t="s">
        <v>1883</v>
      </c>
      <c r="F228" s="52" t="s">
        <v>1492</v>
      </c>
      <c r="G228" s="41" t="s">
        <v>3</v>
      </c>
      <c r="H228" s="41">
        <v>68700</v>
      </c>
      <c r="I228" s="41">
        <v>1</v>
      </c>
      <c r="J228" s="53" t="s">
        <v>1</v>
      </c>
      <c r="K228" s="53" t="s">
        <v>1</v>
      </c>
      <c r="L228" s="41" t="s">
        <v>1</v>
      </c>
      <c r="M228" s="41" t="s">
        <v>102</v>
      </c>
      <c r="N228" s="41">
        <v>308269</v>
      </c>
      <c r="O228" s="41" t="s">
        <v>849</v>
      </c>
      <c r="P228" s="41" t="s">
        <v>2137</v>
      </c>
      <c r="Q228" s="41" t="s">
        <v>1890</v>
      </c>
      <c r="R228" s="41" t="s">
        <v>701</v>
      </c>
      <c r="S228" s="41" t="s">
        <v>852</v>
      </c>
      <c r="T228" s="41"/>
      <c r="U228" s="41" t="s">
        <v>1891</v>
      </c>
      <c r="V228" s="41" t="s">
        <v>2155</v>
      </c>
      <c r="W228" s="41" t="s">
        <v>1896</v>
      </c>
      <c r="X228" s="41" t="s">
        <v>1895</v>
      </c>
      <c r="Y228" s="128"/>
      <c r="Z228" s="74">
        <v>2400</v>
      </c>
      <c r="AA228" s="54"/>
      <c r="AB228" s="54"/>
    </row>
    <row r="229" spans="1:28" s="46" customFormat="1">
      <c r="A229" s="41" t="s">
        <v>1879</v>
      </c>
      <c r="B229" s="41" t="s">
        <v>849</v>
      </c>
      <c r="C229" s="41" t="s">
        <v>8</v>
      </c>
      <c r="D229" s="51" t="s">
        <v>182</v>
      </c>
      <c r="E229" s="54" t="s">
        <v>1884</v>
      </c>
      <c r="F229" s="52" t="s">
        <v>1492</v>
      </c>
      <c r="G229" s="41" t="s">
        <v>3</v>
      </c>
      <c r="H229" s="41">
        <v>76800</v>
      </c>
      <c r="I229" s="41">
        <v>1</v>
      </c>
      <c r="J229" s="53" t="s">
        <v>1</v>
      </c>
      <c r="K229" s="53" t="s">
        <v>1</v>
      </c>
      <c r="L229" s="41" t="s">
        <v>1</v>
      </c>
      <c r="M229" s="41" t="s">
        <v>102</v>
      </c>
      <c r="N229" s="41">
        <v>308269</v>
      </c>
      <c r="O229" s="41" t="s">
        <v>849</v>
      </c>
      <c r="P229" s="41" t="s">
        <v>930</v>
      </c>
      <c r="Q229" s="41" t="s">
        <v>1890</v>
      </c>
      <c r="R229" s="41" t="s">
        <v>701</v>
      </c>
      <c r="S229" s="41" t="s">
        <v>852</v>
      </c>
      <c r="T229" s="41"/>
      <c r="U229" s="41" t="s">
        <v>497</v>
      </c>
      <c r="V229" s="41" t="s">
        <v>2097</v>
      </c>
      <c r="W229" s="41" t="s">
        <v>1896</v>
      </c>
      <c r="X229" s="41" t="s">
        <v>1895</v>
      </c>
      <c r="Y229" s="128"/>
      <c r="Z229" s="74">
        <v>2400</v>
      </c>
      <c r="AA229" s="54"/>
      <c r="AB229" s="54"/>
    </row>
    <row r="230" spans="1:28" s="46" customFormat="1">
      <c r="A230" s="41" t="s">
        <v>1880</v>
      </c>
      <c r="B230" s="41" t="s">
        <v>849</v>
      </c>
      <c r="C230" s="41" t="s">
        <v>8</v>
      </c>
      <c r="D230" s="51" t="s">
        <v>182</v>
      </c>
      <c r="E230" s="54" t="s">
        <v>1885</v>
      </c>
      <c r="F230" s="52" t="s">
        <v>1492</v>
      </c>
      <c r="G230" s="41" t="s">
        <v>3</v>
      </c>
      <c r="H230" s="41">
        <v>39900</v>
      </c>
      <c r="I230" s="41">
        <v>1</v>
      </c>
      <c r="J230" s="53" t="s">
        <v>1</v>
      </c>
      <c r="K230" s="53" t="s">
        <v>1</v>
      </c>
      <c r="L230" s="41" t="s">
        <v>1</v>
      </c>
      <c r="M230" s="41" t="s">
        <v>102</v>
      </c>
      <c r="N230" s="41">
        <v>308269</v>
      </c>
      <c r="O230" s="41" t="s">
        <v>849</v>
      </c>
      <c r="P230" s="41" t="s">
        <v>2138</v>
      </c>
      <c r="Q230" s="41" t="s">
        <v>855</v>
      </c>
      <c r="R230" s="41" t="s">
        <v>972</v>
      </c>
      <c r="S230" s="41" t="s">
        <v>852</v>
      </c>
      <c r="T230" s="41"/>
      <c r="U230" s="41" t="s">
        <v>1892</v>
      </c>
      <c r="V230" s="41" t="s">
        <v>2098</v>
      </c>
      <c r="W230" s="41" t="s">
        <v>1896</v>
      </c>
      <c r="X230" s="41" t="s">
        <v>1895</v>
      </c>
      <c r="Y230" s="128"/>
      <c r="Z230" s="74">
        <v>2400</v>
      </c>
      <c r="AA230" s="54"/>
      <c r="AB230" s="54"/>
    </row>
    <row r="231" spans="1:28" s="46" customFormat="1">
      <c r="A231" s="41" t="s">
        <v>1881</v>
      </c>
      <c r="B231" s="41" t="s">
        <v>849</v>
      </c>
      <c r="C231" s="41" t="s">
        <v>8</v>
      </c>
      <c r="D231" s="51" t="s">
        <v>182</v>
      </c>
      <c r="E231" s="54" t="s">
        <v>1886</v>
      </c>
      <c r="F231" s="52" t="s">
        <v>1492</v>
      </c>
      <c r="G231" s="41" t="s">
        <v>1889</v>
      </c>
      <c r="H231" s="41">
        <v>52300</v>
      </c>
      <c r="I231" s="41">
        <v>1</v>
      </c>
      <c r="J231" s="53" t="s">
        <v>1</v>
      </c>
      <c r="K231" s="53" t="s">
        <v>1</v>
      </c>
      <c r="L231" s="41" t="s">
        <v>1</v>
      </c>
      <c r="M231" s="41" t="s">
        <v>102</v>
      </c>
      <c r="N231" s="41">
        <v>308269</v>
      </c>
      <c r="O231" s="41" t="s">
        <v>849</v>
      </c>
      <c r="P231" s="41" t="s">
        <v>981</v>
      </c>
      <c r="Q231" s="41" t="s">
        <v>1890</v>
      </c>
      <c r="R231" s="41" t="s">
        <v>701</v>
      </c>
      <c r="S231" s="41" t="s">
        <v>852</v>
      </c>
      <c r="T231" s="41"/>
      <c r="U231" s="41" t="s">
        <v>1893</v>
      </c>
      <c r="V231" s="41" t="s">
        <v>2099</v>
      </c>
      <c r="W231" s="41" t="s">
        <v>1896</v>
      </c>
      <c r="X231" s="41" t="s">
        <v>1895</v>
      </c>
      <c r="Y231" s="128"/>
      <c r="Z231" s="74">
        <v>2400</v>
      </c>
      <c r="AA231" s="54"/>
      <c r="AB231" s="54"/>
    </row>
    <row r="232" spans="1:28" s="46" customFormat="1">
      <c r="A232" s="41" t="s">
        <v>1882</v>
      </c>
      <c r="B232" s="41" t="s">
        <v>849</v>
      </c>
      <c r="C232" s="41" t="s">
        <v>8</v>
      </c>
      <c r="D232" s="51" t="s">
        <v>182</v>
      </c>
      <c r="E232" s="54" t="s">
        <v>1887</v>
      </c>
      <c r="F232" s="52" t="s">
        <v>1492</v>
      </c>
      <c r="G232" s="41" t="s">
        <v>3</v>
      </c>
      <c r="H232" s="41">
        <v>41200</v>
      </c>
      <c r="I232" s="41">
        <v>1</v>
      </c>
      <c r="J232" s="53" t="s">
        <v>1</v>
      </c>
      <c r="K232" s="53" t="s">
        <v>1</v>
      </c>
      <c r="L232" s="41" t="s">
        <v>1</v>
      </c>
      <c r="M232" s="41" t="s">
        <v>102</v>
      </c>
      <c r="N232" s="41">
        <v>308269</v>
      </c>
      <c r="O232" s="41" t="s">
        <v>849</v>
      </c>
      <c r="P232" s="41" t="s">
        <v>930</v>
      </c>
      <c r="Q232" s="41" t="s">
        <v>1890</v>
      </c>
      <c r="R232" s="41" t="s">
        <v>701</v>
      </c>
      <c r="S232" s="41" t="s">
        <v>852</v>
      </c>
      <c r="T232" s="41"/>
      <c r="U232" s="41" t="s">
        <v>1894</v>
      </c>
      <c r="V232" s="41" t="s">
        <v>2100</v>
      </c>
      <c r="W232" s="41" t="s">
        <v>1896</v>
      </c>
      <c r="X232" s="41" t="s">
        <v>1895</v>
      </c>
      <c r="Y232" s="128"/>
      <c r="Z232" s="74">
        <v>2400</v>
      </c>
      <c r="AA232" s="54"/>
      <c r="AB232" s="54"/>
    </row>
    <row r="233" spans="1:28" s="46" customFormat="1">
      <c r="A233" s="41" t="s">
        <v>2157</v>
      </c>
      <c r="B233" s="41" t="s">
        <v>849</v>
      </c>
      <c r="C233" s="41" t="s">
        <v>8</v>
      </c>
      <c r="D233" s="51" t="s">
        <v>182</v>
      </c>
      <c r="E233" s="54" t="s">
        <v>1888</v>
      </c>
      <c r="F233" s="52" t="s">
        <v>1492</v>
      </c>
      <c r="G233" s="41" t="s">
        <v>726</v>
      </c>
      <c r="H233" s="41">
        <v>37300</v>
      </c>
      <c r="I233" s="41">
        <v>1</v>
      </c>
      <c r="J233" s="53" t="s">
        <v>1</v>
      </c>
      <c r="K233" s="53" t="s">
        <v>1</v>
      </c>
      <c r="L233" s="41" t="s">
        <v>1</v>
      </c>
      <c r="M233" s="41" t="s">
        <v>102</v>
      </c>
      <c r="N233" s="41">
        <v>308269</v>
      </c>
      <c r="O233" s="41" t="s">
        <v>849</v>
      </c>
      <c r="P233" s="41" t="s">
        <v>981</v>
      </c>
      <c r="Q233" s="41" t="s">
        <v>1890</v>
      </c>
      <c r="R233" s="41" t="s">
        <v>701</v>
      </c>
      <c r="S233" s="41" t="s">
        <v>852</v>
      </c>
      <c r="T233" s="41"/>
      <c r="U233" s="41" t="s">
        <v>497</v>
      </c>
      <c r="V233" s="41" t="s">
        <v>2101</v>
      </c>
      <c r="W233" s="41" t="s">
        <v>1896</v>
      </c>
      <c r="X233" s="41" t="s">
        <v>1895</v>
      </c>
      <c r="Y233" s="128"/>
      <c r="Z233" s="74">
        <v>2400</v>
      </c>
      <c r="AA233" s="54"/>
      <c r="AB233" s="54"/>
    </row>
    <row r="234" spans="1:28" s="46" customFormat="1">
      <c r="A234" s="41" t="s">
        <v>990</v>
      </c>
      <c r="B234" s="41" t="s">
        <v>849</v>
      </c>
      <c r="C234" s="41" t="s">
        <v>394</v>
      </c>
      <c r="D234" s="51" t="s">
        <v>395</v>
      </c>
      <c r="E234" s="47" t="s">
        <v>1474</v>
      </c>
      <c r="F234" s="52" t="s">
        <v>1492</v>
      </c>
      <c r="G234" s="41" t="s">
        <v>3</v>
      </c>
      <c r="H234" s="41">
        <v>41200</v>
      </c>
      <c r="I234" s="41">
        <v>1</v>
      </c>
      <c r="J234" s="53" t="s">
        <v>3</v>
      </c>
      <c r="K234" s="53" t="s">
        <v>3</v>
      </c>
      <c r="L234" s="53" t="s">
        <v>3</v>
      </c>
      <c r="M234" s="41"/>
      <c r="N234" s="41">
        <v>203804</v>
      </c>
      <c r="O234" s="41" t="s">
        <v>849</v>
      </c>
      <c r="P234" s="41" t="s">
        <v>930</v>
      </c>
      <c r="Q234" s="41" t="s">
        <v>1758</v>
      </c>
      <c r="R234" s="41" t="s">
        <v>992</v>
      </c>
      <c r="S234" s="41" t="s">
        <v>852</v>
      </c>
      <c r="T234" s="51"/>
      <c r="U234" s="41" t="s">
        <v>991</v>
      </c>
      <c r="V234" s="41" t="s">
        <v>1270</v>
      </c>
      <c r="W234" s="41" t="s">
        <v>1</v>
      </c>
      <c r="X234" s="41" t="s">
        <v>1747</v>
      </c>
      <c r="Y234" s="128"/>
      <c r="Z234" s="74">
        <v>1200</v>
      </c>
      <c r="AA234" s="54"/>
      <c r="AB234" s="54"/>
    </row>
    <row r="235" spans="1:28" s="46" customFormat="1">
      <c r="A235" s="41" t="s">
        <v>1764</v>
      </c>
      <c r="B235" s="41" t="s">
        <v>849</v>
      </c>
      <c r="C235" s="41" t="s">
        <v>394</v>
      </c>
      <c r="D235" s="51" t="s">
        <v>395</v>
      </c>
      <c r="E235" s="47" t="s">
        <v>1674</v>
      </c>
      <c r="F235" s="52" t="s">
        <v>1492</v>
      </c>
      <c r="G235" s="41" t="s">
        <v>3</v>
      </c>
      <c r="H235" s="41">
        <v>17600</v>
      </c>
      <c r="I235" s="41">
        <v>2</v>
      </c>
      <c r="J235" s="53" t="s">
        <v>3</v>
      </c>
      <c r="K235" s="53" t="s">
        <v>3</v>
      </c>
      <c r="L235" s="53" t="s">
        <v>3</v>
      </c>
      <c r="M235" s="41"/>
      <c r="N235" s="41">
        <v>203804</v>
      </c>
      <c r="O235" s="41" t="s">
        <v>849</v>
      </c>
      <c r="P235" s="41" t="s">
        <v>981</v>
      </c>
      <c r="Q235" s="41" t="s">
        <v>882</v>
      </c>
      <c r="R235" s="41" t="s">
        <v>994</v>
      </c>
      <c r="S235" s="41" t="s">
        <v>852</v>
      </c>
      <c r="T235" s="41"/>
      <c r="U235" s="41" t="s">
        <v>993</v>
      </c>
      <c r="V235" s="51" t="s">
        <v>1675</v>
      </c>
      <c r="W235" s="41" t="s">
        <v>1</v>
      </c>
      <c r="X235" s="41" t="s">
        <v>1747</v>
      </c>
      <c r="Y235" s="128"/>
      <c r="Z235" s="74">
        <v>1600</v>
      </c>
      <c r="AA235" s="54"/>
      <c r="AB235" s="54"/>
    </row>
    <row r="236" spans="1:28" s="46" customFormat="1">
      <c r="A236" s="85" t="s">
        <v>2278</v>
      </c>
      <c r="B236" s="85" t="s">
        <v>849</v>
      </c>
      <c r="C236" s="85" t="s">
        <v>394</v>
      </c>
      <c r="D236" s="85" t="s">
        <v>395</v>
      </c>
      <c r="E236" s="86" t="s">
        <v>2279</v>
      </c>
      <c r="F236" s="87" t="s">
        <v>1492</v>
      </c>
      <c r="G236" s="85" t="s">
        <v>2280</v>
      </c>
      <c r="H236" s="85">
        <v>12320</v>
      </c>
      <c r="I236" s="85">
        <v>1</v>
      </c>
      <c r="J236" s="85" t="s">
        <v>3</v>
      </c>
      <c r="K236" s="85" t="s">
        <v>3</v>
      </c>
      <c r="L236" s="85" t="s">
        <v>3</v>
      </c>
      <c r="M236" s="85" t="s">
        <v>2114</v>
      </c>
      <c r="N236" s="85">
        <v>203804</v>
      </c>
      <c r="O236" s="85" t="s">
        <v>849</v>
      </c>
      <c r="P236" s="85" t="s">
        <v>1004</v>
      </c>
      <c r="Q236" s="85" t="s">
        <v>1683</v>
      </c>
      <c r="R236" s="85" t="s">
        <v>2281</v>
      </c>
      <c r="S236" s="85" t="s">
        <v>852</v>
      </c>
      <c r="T236" s="85" t="s">
        <v>2114</v>
      </c>
      <c r="U236" s="85" t="s">
        <v>993</v>
      </c>
      <c r="V236" s="85" t="s">
        <v>2282</v>
      </c>
      <c r="W236" s="85" t="s">
        <v>2114</v>
      </c>
      <c r="X236" s="85" t="s">
        <v>1763</v>
      </c>
      <c r="Y236" s="129" t="s">
        <v>2114</v>
      </c>
      <c r="Z236" s="74">
        <v>1300</v>
      </c>
      <c r="AA236" s="85"/>
      <c r="AB236" s="85"/>
    </row>
    <row r="237" spans="1:28" s="46" customFormat="1">
      <c r="A237" s="41" t="s">
        <v>1034</v>
      </c>
      <c r="B237" s="41" t="s">
        <v>849</v>
      </c>
      <c r="C237" s="41" t="s">
        <v>69</v>
      </c>
      <c r="D237" s="51" t="s">
        <v>191</v>
      </c>
      <c r="E237" s="47" t="s">
        <v>1484</v>
      </c>
      <c r="F237" s="52" t="s">
        <v>1492</v>
      </c>
      <c r="G237" s="41" t="s">
        <v>1037</v>
      </c>
      <c r="H237" s="41">
        <v>19700</v>
      </c>
      <c r="I237" s="41">
        <v>1</v>
      </c>
      <c r="J237" s="53" t="s">
        <v>3</v>
      </c>
      <c r="K237" s="53" t="s">
        <v>3</v>
      </c>
      <c r="L237" s="53" t="s">
        <v>3</v>
      </c>
      <c r="M237" s="41"/>
      <c r="N237" s="41">
        <v>107948</v>
      </c>
      <c r="O237" s="41" t="s">
        <v>849</v>
      </c>
      <c r="P237" s="41" t="s">
        <v>1032</v>
      </c>
      <c r="Q237" s="41" t="s">
        <v>855</v>
      </c>
      <c r="R237" s="41" t="s">
        <v>1036</v>
      </c>
      <c r="S237" s="41" t="s">
        <v>852</v>
      </c>
      <c r="T237" s="51"/>
      <c r="U237" s="41" t="s">
        <v>1035</v>
      </c>
      <c r="V237" s="41" t="s">
        <v>1273</v>
      </c>
      <c r="W237" s="41" t="s">
        <v>1</v>
      </c>
      <c r="X237" s="41" t="s">
        <v>1747</v>
      </c>
      <c r="Y237" s="128" t="s">
        <v>2148</v>
      </c>
      <c r="Z237" s="74">
        <v>1500</v>
      </c>
      <c r="AA237" s="54"/>
      <c r="AB237" s="54"/>
    </row>
    <row r="238" spans="1:28" s="46" customFormat="1">
      <c r="A238" s="41" t="s">
        <v>1030</v>
      </c>
      <c r="B238" s="41" t="s">
        <v>849</v>
      </c>
      <c r="C238" s="41" t="s">
        <v>69</v>
      </c>
      <c r="D238" s="51" t="s">
        <v>191</v>
      </c>
      <c r="E238" s="47" t="s">
        <v>1483</v>
      </c>
      <c r="F238" s="52" t="s">
        <v>1492</v>
      </c>
      <c r="G238" s="41" t="s">
        <v>1765</v>
      </c>
      <c r="H238" s="41">
        <v>26500</v>
      </c>
      <c r="I238" s="41">
        <v>1</v>
      </c>
      <c r="J238" s="53" t="s">
        <v>3</v>
      </c>
      <c r="K238" s="53" t="s">
        <v>3</v>
      </c>
      <c r="L238" s="53" t="s">
        <v>3</v>
      </c>
      <c r="M238" s="41"/>
      <c r="N238" s="41">
        <v>107948</v>
      </c>
      <c r="O238" s="41" t="s">
        <v>849</v>
      </c>
      <c r="P238" s="41" t="s">
        <v>1032</v>
      </c>
      <c r="Q238" s="41" t="s">
        <v>1758</v>
      </c>
      <c r="R238" s="41" t="s">
        <v>1033</v>
      </c>
      <c r="S238" s="41" t="s">
        <v>852</v>
      </c>
      <c r="T238" s="51"/>
      <c r="U238" s="41" t="s">
        <v>1031</v>
      </c>
      <c r="V238" s="41" t="s">
        <v>1272</v>
      </c>
      <c r="W238" s="41" t="s">
        <v>1</v>
      </c>
      <c r="X238" s="41" t="s">
        <v>1684</v>
      </c>
      <c r="Y238" s="128"/>
      <c r="Z238" s="74">
        <v>1300</v>
      </c>
      <c r="AA238" s="54"/>
      <c r="AB238" s="54"/>
    </row>
    <row r="239" spans="1:28" s="46" customFormat="1">
      <c r="A239" s="41" t="s">
        <v>1027</v>
      </c>
      <c r="B239" s="41" t="s">
        <v>849</v>
      </c>
      <c r="C239" s="41" t="s">
        <v>69</v>
      </c>
      <c r="D239" s="51" t="s">
        <v>191</v>
      </c>
      <c r="E239" s="47" t="s">
        <v>1482</v>
      </c>
      <c r="F239" s="52" t="s">
        <v>1492</v>
      </c>
      <c r="G239" s="41" t="s">
        <v>1765</v>
      </c>
      <c r="H239" s="41">
        <v>23700</v>
      </c>
      <c r="I239" s="41">
        <v>1</v>
      </c>
      <c r="J239" s="53" t="s">
        <v>3</v>
      </c>
      <c r="K239" s="53" t="s">
        <v>3</v>
      </c>
      <c r="L239" s="53" t="s">
        <v>3</v>
      </c>
      <c r="M239" s="41"/>
      <c r="N239" s="41">
        <v>107948</v>
      </c>
      <c r="O239" s="41" t="s">
        <v>849</v>
      </c>
      <c r="P239" s="41" t="s">
        <v>1028</v>
      </c>
      <c r="Q239" s="41" t="s">
        <v>855</v>
      </c>
      <c r="R239" s="41" t="s">
        <v>1029</v>
      </c>
      <c r="S239" s="41" t="s">
        <v>852</v>
      </c>
      <c r="T239" s="51"/>
      <c r="U239" s="41" t="s">
        <v>401</v>
      </c>
      <c r="V239" s="41" t="s">
        <v>1271</v>
      </c>
      <c r="W239" s="41" t="s">
        <v>1</v>
      </c>
      <c r="X239" s="41" t="s">
        <v>1684</v>
      </c>
      <c r="Y239" s="128"/>
      <c r="Z239" s="74">
        <v>1500</v>
      </c>
      <c r="AA239" s="54"/>
      <c r="AB239" s="54"/>
    </row>
    <row r="240" spans="1:28" s="46" customFormat="1">
      <c r="A240" s="41" t="s">
        <v>937</v>
      </c>
      <c r="B240" s="41" t="s">
        <v>849</v>
      </c>
      <c r="C240" s="41" t="s">
        <v>32</v>
      </c>
      <c r="D240" s="51" t="s">
        <v>33</v>
      </c>
      <c r="E240" s="47" t="s">
        <v>1459</v>
      </c>
      <c r="F240" s="52" t="s">
        <v>1492</v>
      </c>
      <c r="G240" s="41" t="s">
        <v>3</v>
      </c>
      <c r="H240" s="41">
        <v>43700</v>
      </c>
      <c r="I240" s="41">
        <v>1</v>
      </c>
      <c r="J240" s="53" t="s">
        <v>1</v>
      </c>
      <c r="K240" s="53" t="s">
        <v>1</v>
      </c>
      <c r="L240" s="41" t="s">
        <v>1</v>
      </c>
      <c r="M240" s="41"/>
      <c r="N240" s="41">
        <v>756183</v>
      </c>
      <c r="O240" s="41" t="s">
        <v>849</v>
      </c>
      <c r="P240" s="41" t="s">
        <v>859</v>
      </c>
      <c r="Q240" s="41" t="s">
        <v>860</v>
      </c>
      <c r="R240" s="41" t="s">
        <v>934</v>
      </c>
      <c r="S240" s="41" t="s">
        <v>852</v>
      </c>
      <c r="T240" s="41" t="s">
        <v>1</v>
      </c>
      <c r="U240" s="41" t="s">
        <v>938</v>
      </c>
      <c r="V240" s="41" t="s">
        <v>1278</v>
      </c>
      <c r="W240" s="41" t="s">
        <v>1</v>
      </c>
      <c r="X240" s="41" t="s">
        <v>1756</v>
      </c>
      <c r="Y240" s="128" t="s">
        <v>2148</v>
      </c>
      <c r="Z240" s="74">
        <v>2100</v>
      </c>
      <c r="AA240" s="54"/>
      <c r="AB240" s="54"/>
    </row>
    <row r="241" spans="1:28" s="46" customFormat="1">
      <c r="A241" s="41" t="s">
        <v>932</v>
      </c>
      <c r="B241" s="41" t="s">
        <v>849</v>
      </c>
      <c r="C241" s="41" t="s">
        <v>32</v>
      </c>
      <c r="D241" s="51" t="s">
        <v>33</v>
      </c>
      <c r="E241" s="47" t="s">
        <v>690</v>
      </c>
      <c r="F241" s="52" t="s">
        <v>1492</v>
      </c>
      <c r="G241" s="41" t="s">
        <v>1732</v>
      </c>
      <c r="H241" s="41">
        <v>56200</v>
      </c>
      <c r="I241" s="41">
        <v>1</v>
      </c>
      <c r="J241" s="53" t="s">
        <v>1</v>
      </c>
      <c r="K241" s="53" t="s">
        <v>1</v>
      </c>
      <c r="L241" s="41" t="s">
        <v>1</v>
      </c>
      <c r="M241" s="41"/>
      <c r="N241" s="41">
        <v>756183</v>
      </c>
      <c r="O241" s="41" t="s">
        <v>849</v>
      </c>
      <c r="P241" s="41" t="s">
        <v>859</v>
      </c>
      <c r="Q241" s="41" t="s">
        <v>860</v>
      </c>
      <c r="R241" s="41" t="s">
        <v>934</v>
      </c>
      <c r="S241" s="41" t="s">
        <v>852</v>
      </c>
      <c r="T241" s="41" t="s">
        <v>1</v>
      </c>
      <c r="U241" s="41" t="s">
        <v>933</v>
      </c>
      <c r="V241" s="41" t="s">
        <v>1276</v>
      </c>
      <c r="W241" s="41" t="s">
        <v>1</v>
      </c>
      <c r="X241" s="41" t="s">
        <v>1756</v>
      </c>
      <c r="Y241" s="128"/>
      <c r="Z241" s="74">
        <v>2100</v>
      </c>
      <c r="AA241" s="54"/>
      <c r="AB241" s="54"/>
    </row>
    <row r="242" spans="1:28" s="46" customFormat="1">
      <c r="A242" s="41" t="s">
        <v>935</v>
      </c>
      <c r="B242" s="41" t="s">
        <v>849</v>
      </c>
      <c r="C242" s="41" t="s">
        <v>32</v>
      </c>
      <c r="D242" s="51" t="s">
        <v>33</v>
      </c>
      <c r="E242" s="47" t="s">
        <v>1458</v>
      </c>
      <c r="F242" s="52" t="s">
        <v>1492</v>
      </c>
      <c r="G242" s="41" t="s">
        <v>3</v>
      </c>
      <c r="H242" s="41">
        <v>92700</v>
      </c>
      <c r="I242" s="41">
        <v>1</v>
      </c>
      <c r="J242" s="53" t="s">
        <v>1</v>
      </c>
      <c r="K242" s="53" t="s">
        <v>1</v>
      </c>
      <c r="L242" s="41" t="s">
        <v>1</v>
      </c>
      <c r="M242" s="41"/>
      <c r="N242" s="41">
        <v>756183</v>
      </c>
      <c r="O242" s="41" t="s">
        <v>849</v>
      </c>
      <c r="P242" s="41" t="s">
        <v>859</v>
      </c>
      <c r="Q242" s="41" t="s">
        <v>860</v>
      </c>
      <c r="R242" s="51" t="s">
        <v>1099</v>
      </c>
      <c r="S242" s="41" t="s">
        <v>852</v>
      </c>
      <c r="T242" s="41" t="s">
        <v>1</v>
      </c>
      <c r="U242" s="41" t="s">
        <v>936</v>
      </c>
      <c r="V242" s="41" t="s">
        <v>1277</v>
      </c>
      <c r="W242" s="41" t="s">
        <v>1</v>
      </c>
      <c r="X242" s="41" t="s">
        <v>1756</v>
      </c>
      <c r="Y242" s="128"/>
      <c r="Z242" s="74">
        <v>2100</v>
      </c>
      <c r="AA242" s="54"/>
      <c r="AB242" s="54"/>
    </row>
    <row r="243" spans="1:28" s="46" customFormat="1">
      <c r="A243" s="41" t="s">
        <v>929</v>
      </c>
      <c r="B243" s="41" t="s">
        <v>849</v>
      </c>
      <c r="C243" s="41" t="s">
        <v>32</v>
      </c>
      <c r="D243" s="51" t="s">
        <v>33</v>
      </c>
      <c r="E243" s="47" t="s">
        <v>255</v>
      </c>
      <c r="F243" s="52" t="s">
        <v>1492</v>
      </c>
      <c r="G243" s="41" t="s">
        <v>1703</v>
      </c>
      <c r="H243" s="41">
        <v>67200</v>
      </c>
      <c r="I243" s="41">
        <v>1</v>
      </c>
      <c r="J243" s="53" t="s">
        <v>1</v>
      </c>
      <c r="K243" s="53" t="s">
        <v>1</v>
      </c>
      <c r="L243" s="41" t="s">
        <v>1</v>
      </c>
      <c r="M243" s="41"/>
      <c r="N243" s="41">
        <v>756183</v>
      </c>
      <c r="O243" s="41" t="s">
        <v>849</v>
      </c>
      <c r="P243" s="41" t="s">
        <v>930</v>
      </c>
      <c r="Q243" s="41" t="s">
        <v>1683</v>
      </c>
      <c r="R243" s="41" t="s">
        <v>702</v>
      </c>
      <c r="S243" s="41" t="s">
        <v>852</v>
      </c>
      <c r="T243" s="41" t="s">
        <v>1</v>
      </c>
      <c r="U243" s="41" t="s">
        <v>256</v>
      </c>
      <c r="V243" s="41" t="s">
        <v>1275</v>
      </c>
      <c r="W243" s="41" t="s">
        <v>1</v>
      </c>
      <c r="X243" s="41" t="s">
        <v>1756</v>
      </c>
      <c r="Y243" s="128" t="s">
        <v>2148</v>
      </c>
      <c r="Z243" s="74">
        <v>2100</v>
      </c>
      <c r="AA243" s="54"/>
      <c r="AB243" s="54"/>
    </row>
    <row r="244" spans="1:28" s="46" customFormat="1">
      <c r="A244" s="41" t="s">
        <v>868</v>
      </c>
      <c r="B244" s="41" t="s">
        <v>849</v>
      </c>
      <c r="C244" s="41" t="s">
        <v>17</v>
      </c>
      <c r="D244" s="51" t="s">
        <v>406</v>
      </c>
      <c r="E244" s="47" t="s">
        <v>1447</v>
      </c>
      <c r="F244" s="52" t="s">
        <v>1492</v>
      </c>
      <c r="G244" s="41" t="s">
        <v>765</v>
      </c>
      <c r="H244" s="41">
        <v>20300</v>
      </c>
      <c r="I244" s="41">
        <v>1</v>
      </c>
      <c r="J244" s="53" t="s">
        <v>3</v>
      </c>
      <c r="K244" s="53" t="s">
        <v>3</v>
      </c>
      <c r="L244" s="53" t="s">
        <v>3</v>
      </c>
      <c r="M244" s="41"/>
      <c r="N244" s="41">
        <v>103892</v>
      </c>
      <c r="O244" s="41" t="s">
        <v>849</v>
      </c>
      <c r="P244" s="41" t="s">
        <v>930</v>
      </c>
      <c r="Q244" s="41" t="s">
        <v>860</v>
      </c>
      <c r="R244" s="41" t="s">
        <v>869</v>
      </c>
      <c r="S244" s="41" t="s">
        <v>852</v>
      </c>
      <c r="T244" s="51"/>
      <c r="U244" s="41" t="s">
        <v>407</v>
      </c>
      <c r="V244" s="41" t="s">
        <v>1279</v>
      </c>
      <c r="W244" s="41" t="s">
        <v>1</v>
      </c>
      <c r="X244" s="41" t="s">
        <v>1747</v>
      </c>
      <c r="Y244" s="128"/>
      <c r="Z244" s="74">
        <v>1000</v>
      </c>
      <c r="AA244" s="54"/>
      <c r="AB244" s="54"/>
    </row>
    <row r="245" spans="1:28" s="46" customFormat="1">
      <c r="A245" s="41" t="s">
        <v>870</v>
      </c>
      <c r="B245" s="41" t="s">
        <v>849</v>
      </c>
      <c r="C245" s="41" t="s">
        <v>17</v>
      </c>
      <c r="D245" s="51" t="s">
        <v>406</v>
      </c>
      <c r="E245" s="47" t="s">
        <v>1493</v>
      </c>
      <c r="F245" s="52" t="s">
        <v>1492</v>
      </c>
      <c r="G245" s="41" t="s">
        <v>3</v>
      </c>
      <c r="H245" s="41">
        <v>26300</v>
      </c>
      <c r="I245" s="41">
        <v>1</v>
      </c>
      <c r="J245" s="53" t="s">
        <v>3</v>
      </c>
      <c r="K245" s="53" t="s">
        <v>3</v>
      </c>
      <c r="L245" s="53" t="s">
        <v>3</v>
      </c>
      <c r="M245" s="41"/>
      <c r="N245" s="41">
        <v>103892</v>
      </c>
      <c r="O245" s="41" t="s">
        <v>849</v>
      </c>
      <c r="P245" s="41" t="s">
        <v>915</v>
      </c>
      <c r="Q245" s="41" t="s">
        <v>855</v>
      </c>
      <c r="R245" s="41" t="s">
        <v>854</v>
      </c>
      <c r="S245" s="41" t="s">
        <v>852</v>
      </c>
      <c r="T245" s="51"/>
      <c r="U245" s="41" t="s">
        <v>407</v>
      </c>
      <c r="V245" s="41" t="s">
        <v>1280</v>
      </c>
      <c r="W245" s="41" t="s">
        <v>1</v>
      </c>
      <c r="X245" s="41" t="s">
        <v>1702</v>
      </c>
      <c r="Y245" s="128"/>
      <c r="Z245" s="74">
        <v>1000</v>
      </c>
      <c r="AA245" s="54"/>
      <c r="AB245" s="54"/>
    </row>
    <row r="246" spans="1:28" s="46" customFormat="1">
      <c r="A246" s="41" t="s">
        <v>1518</v>
      </c>
      <c r="B246" s="41" t="s">
        <v>849</v>
      </c>
      <c r="C246" s="41" t="s">
        <v>4</v>
      </c>
      <c r="D246" s="51" t="s">
        <v>545</v>
      </c>
      <c r="E246" s="47" t="s">
        <v>1766</v>
      </c>
      <c r="F246" s="52" t="s">
        <v>1492</v>
      </c>
      <c r="G246" s="41" t="s">
        <v>3</v>
      </c>
      <c r="H246" s="41">
        <v>14500</v>
      </c>
      <c r="I246" s="41">
        <v>1</v>
      </c>
      <c r="J246" s="53" t="s">
        <v>3</v>
      </c>
      <c r="K246" s="53" t="s">
        <v>3</v>
      </c>
      <c r="L246" s="53" t="s">
        <v>3</v>
      </c>
      <c r="M246" s="41"/>
      <c r="N246" s="41">
        <v>64432</v>
      </c>
      <c r="O246" s="41" t="s">
        <v>849</v>
      </c>
      <c r="P246" s="41" t="s">
        <v>859</v>
      </c>
      <c r="Q246" s="41" t="s">
        <v>1758</v>
      </c>
      <c r="R246" s="41" t="s">
        <v>941</v>
      </c>
      <c r="S246" s="41" t="s">
        <v>852</v>
      </c>
      <c r="T246" s="51"/>
      <c r="U246" s="41" t="s">
        <v>546</v>
      </c>
      <c r="V246" s="41" t="s">
        <v>1544</v>
      </c>
      <c r="W246" s="41" t="s">
        <v>3</v>
      </c>
      <c r="X246" s="41" t="s">
        <v>1747</v>
      </c>
      <c r="Y246" s="128"/>
      <c r="Z246" s="74">
        <v>1400</v>
      </c>
      <c r="AA246" s="54"/>
      <c r="AB246" s="54"/>
    </row>
    <row r="247" spans="1:28" s="46" customFormat="1">
      <c r="A247" s="41" t="s">
        <v>896</v>
      </c>
      <c r="B247" s="41" t="s">
        <v>849</v>
      </c>
      <c r="C247" s="41" t="s">
        <v>36</v>
      </c>
      <c r="D247" s="51" t="s">
        <v>57</v>
      </c>
      <c r="E247" s="47" t="s">
        <v>1452</v>
      </c>
      <c r="F247" s="52" t="s">
        <v>1492</v>
      </c>
      <c r="G247" s="41" t="s">
        <v>1767</v>
      </c>
      <c r="H247" s="41">
        <v>39700</v>
      </c>
      <c r="I247" s="41">
        <v>1</v>
      </c>
      <c r="J247" s="53" t="s">
        <v>3</v>
      </c>
      <c r="K247" s="53" t="s">
        <v>1</v>
      </c>
      <c r="L247" s="41" t="s">
        <v>1</v>
      </c>
      <c r="M247" s="41"/>
      <c r="N247" s="41">
        <v>348450</v>
      </c>
      <c r="O247" s="41" t="s">
        <v>849</v>
      </c>
      <c r="P247" s="41" t="s">
        <v>898</v>
      </c>
      <c r="Q247" s="41" t="s">
        <v>1683</v>
      </c>
      <c r="R247" s="41" t="s">
        <v>899</v>
      </c>
      <c r="S247" s="41" t="s">
        <v>852</v>
      </c>
      <c r="T247" s="51"/>
      <c r="U247" s="41" t="s">
        <v>897</v>
      </c>
      <c r="V247" s="41" t="s">
        <v>1281</v>
      </c>
      <c r="W247" s="41" t="s">
        <v>1</v>
      </c>
      <c r="X247" s="41" t="s">
        <v>1747</v>
      </c>
      <c r="Y247" s="128" t="s">
        <v>2148</v>
      </c>
      <c r="Z247" s="74">
        <v>2200</v>
      </c>
      <c r="AA247" s="54"/>
      <c r="AB247" s="54"/>
    </row>
    <row r="248" spans="1:28" s="46" customFormat="1">
      <c r="A248" s="41" t="s">
        <v>900</v>
      </c>
      <c r="B248" s="41" t="s">
        <v>849</v>
      </c>
      <c r="C248" s="41" t="s">
        <v>36</v>
      </c>
      <c r="D248" s="51" t="s">
        <v>57</v>
      </c>
      <c r="E248" s="47" t="s">
        <v>1453</v>
      </c>
      <c r="F248" s="52" t="s">
        <v>1492</v>
      </c>
      <c r="G248" s="41" t="s">
        <v>1767</v>
      </c>
      <c r="H248" s="41">
        <v>41200</v>
      </c>
      <c r="I248" s="41">
        <v>1</v>
      </c>
      <c r="J248" s="53" t="s">
        <v>3</v>
      </c>
      <c r="K248" s="53" t="s">
        <v>1</v>
      </c>
      <c r="L248" s="41" t="s">
        <v>1</v>
      </c>
      <c r="M248" s="41"/>
      <c r="N248" s="41">
        <v>348450</v>
      </c>
      <c r="O248" s="41" t="s">
        <v>849</v>
      </c>
      <c r="P248" s="41" t="s">
        <v>898</v>
      </c>
      <c r="Q248" s="41" t="s">
        <v>1683</v>
      </c>
      <c r="R248" s="41" t="s">
        <v>899</v>
      </c>
      <c r="S248" s="41" t="s">
        <v>852</v>
      </c>
      <c r="T248" s="51"/>
      <c r="U248" s="41" t="s">
        <v>897</v>
      </c>
      <c r="V248" s="41" t="s">
        <v>1282</v>
      </c>
      <c r="W248" s="41" t="s">
        <v>1</v>
      </c>
      <c r="X248" s="41" t="s">
        <v>1747</v>
      </c>
      <c r="Y248" s="128" t="s">
        <v>2148</v>
      </c>
      <c r="Z248" s="74">
        <v>2200</v>
      </c>
      <c r="AA248" s="54"/>
      <c r="AB248" s="54"/>
    </row>
    <row r="249" spans="1:28" s="46" customFormat="1">
      <c r="A249" s="41" t="s">
        <v>925</v>
      </c>
      <c r="B249" s="41" t="s">
        <v>849</v>
      </c>
      <c r="C249" s="41" t="s">
        <v>0</v>
      </c>
      <c r="D249" s="51" t="s">
        <v>53</v>
      </c>
      <c r="E249" s="47" t="s">
        <v>926</v>
      </c>
      <c r="F249" s="52" t="s">
        <v>1492</v>
      </c>
      <c r="G249" s="41" t="s">
        <v>3</v>
      </c>
      <c r="H249" s="41">
        <v>41300</v>
      </c>
      <c r="I249" s="41">
        <v>1</v>
      </c>
      <c r="J249" s="53" t="s">
        <v>1</v>
      </c>
      <c r="K249" s="53" t="s">
        <v>1</v>
      </c>
      <c r="L249" s="41" t="s">
        <v>1</v>
      </c>
      <c r="M249" s="41"/>
      <c r="N249" s="41">
        <v>690422</v>
      </c>
      <c r="O249" s="41" t="s">
        <v>849</v>
      </c>
      <c r="P249" s="41" t="s">
        <v>930</v>
      </c>
      <c r="Q249" s="41" t="s">
        <v>1683</v>
      </c>
      <c r="R249" s="41" t="s">
        <v>702</v>
      </c>
      <c r="S249" s="41" t="s">
        <v>852</v>
      </c>
      <c r="T249" s="51"/>
      <c r="U249" s="41" t="s">
        <v>927</v>
      </c>
      <c r="V249" s="41" t="s">
        <v>1286</v>
      </c>
      <c r="W249" s="41" t="s">
        <v>1</v>
      </c>
      <c r="X249" s="41" t="s">
        <v>1749</v>
      </c>
      <c r="Y249" s="128"/>
      <c r="Z249" s="74">
        <v>2200</v>
      </c>
      <c r="AA249" s="54"/>
      <c r="AB249" s="54"/>
    </row>
    <row r="250" spans="1:28" s="46" customFormat="1">
      <c r="A250" s="41" t="s">
        <v>922</v>
      </c>
      <c r="B250" s="41" t="s">
        <v>849</v>
      </c>
      <c r="C250" s="41" t="s">
        <v>0</v>
      </c>
      <c r="D250" s="51" t="s">
        <v>53</v>
      </c>
      <c r="E250" s="47" t="s">
        <v>1768</v>
      </c>
      <c r="F250" s="52" t="s">
        <v>1492</v>
      </c>
      <c r="G250" s="41" t="s">
        <v>924</v>
      </c>
      <c r="H250" s="41">
        <v>15400</v>
      </c>
      <c r="I250" s="41">
        <v>1</v>
      </c>
      <c r="J250" s="53" t="s">
        <v>1</v>
      </c>
      <c r="K250" s="53" t="s">
        <v>1</v>
      </c>
      <c r="L250" s="41" t="s">
        <v>1</v>
      </c>
      <c r="M250" s="41"/>
      <c r="N250" s="41">
        <v>690422</v>
      </c>
      <c r="O250" s="41" t="s">
        <v>849</v>
      </c>
      <c r="P250" s="41" t="s">
        <v>885</v>
      </c>
      <c r="Q250" s="41" t="s">
        <v>1758</v>
      </c>
      <c r="R250" s="41" t="s">
        <v>923</v>
      </c>
      <c r="S250" s="41" t="s">
        <v>852</v>
      </c>
      <c r="T250" s="41" t="s">
        <v>1</v>
      </c>
      <c r="U250" s="41" t="s">
        <v>595</v>
      </c>
      <c r="V250" s="41" t="s">
        <v>1285</v>
      </c>
      <c r="W250" s="41" t="s">
        <v>1</v>
      </c>
      <c r="X250" s="41" t="s">
        <v>1747</v>
      </c>
      <c r="Y250" s="128"/>
      <c r="Z250" s="74">
        <v>2200</v>
      </c>
      <c r="AA250" s="54"/>
      <c r="AB250" s="54"/>
    </row>
    <row r="251" spans="1:28" s="46" customFormat="1">
      <c r="A251" s="41" t="s">
        <v>919</v>
      </c>
      <c r="B251" s="41" t="s">
        <v>849</v>
      </c>
      <c r="C251" s="41" t="s">
        <v>0</v>
      </c>
      <c r="D251" s="51" t="s">
        <v>53</v>
      </c>
      <c r="E251" s="47" t="s">
        <v>1457</v>
      </c>
      <c r="F251" s="52" t="s">
        <v>1492</v>
      </c>
      <c r="G251" s="41" t="s">
        <v>1769</v>
      </c>
      <c r="H251" s="41">
        <v>59900</v>
      </c>
      <c r="I251" s="41">
        <v>1</v>
      </c>
      <c r="J251" s="53" t="s">
        <v>1</v>
      </c>
      <c r="K251" s="53" t="s">
        <v>1</v>
      </c>
      <c r="L251" s="41" t="s">
        <v>1</v>
      </c>
      <c r="M251" s="41"/>
      <c r="N251" s="41">
        <v>690422</v>
      </c>
      <c r="O251" s="41" t="s">
        <v>849</v>
      </c>
      <c r="P251" s="41" t="s">
        <v>885</v>
      </c>
      <c r="Q251" s="41" t="s">
        <v>855</v>
      </c>
      <c r="R251" s="41" t="s">
        <v>921</v>
      </c>
      <c r="S251" s="41" t="s">
        <v>852</v>
      </c>
      <c r="T251" s="41" t="s">
        <v>1</v>
      </c>
      <c r="U251" s="41" t="s">
        <v>920</v>
      </c>
      <c r="V251" s="41" t="s">
        <v>1284</v>
      </c>
      <c r="W251" s="41" t="s">
        <v>1</v>
      </c>
      <c r="X251" s="41" t="s">
        <v>1684</v>
      </c>
      <c r="Y251" s="128" t="s">
        <v>2148</v>
      </c>
      <c r="Z251" s="74">
        <v>2200</v>
      </c>
      <c r="AA251" s="54"/>
      <c r="AB251" s="54"/>
    </row>
    <row r="252" spans="1:28" s="46" customFormat="1">
      <c r="A252" s="41" t="s">
        <v>916</v>
      </c>
      <c r="B252" s="41" t="s">
        <v>849</v>
      </c>
      <c r="C252" s="41" t="s">
        <v>0</v>
      </c>
      <c r="D252" s="51" t="s">
        <v>53</v>
      </c>
      <c r="E252" s="47" t="s">
        <v>1456</v>
      </c>
      <c r="F252" s="52" t="s">
        <v>1492</v>
      </c>
      <c r="G252" s="41" t="s">
        <v>3</v>
      </c>
      <c r="H252" s="41">
        <v>72400</v>
      </c>
      <c r="I252" s="41">
        <v>1</v>
      </c>
      <c r="J252" s="53" t="s">
        <v>1</v>
      </c>
      <c r="K252" s="53" t="s">
        <v>1</v>
      </c>
      <c r="L252" s="41" t="s">
        <v>1</v>
      </c>
      <c r="M252" s="41"/>
      <c r="N252" s="41">
        <v>690422</v>
      </c>
      <c r="O252" s="41" t="s">
        <v>849</v>
      </c>
      <c r="P252" s="41" t="s">
        <v>917</v>
      </c>
      <c r="Q252" s="41" t="s">
        <v>904</v>
      </c>
      <c r="R252" s="41" t="s">
        <v>918</v>
      </c>
      <c r="S252" s="41" t="s">
        <v>852</v>
      </c>
      <c r="T252" s="41" t="s">
        <v>1</v>
      </c>
      <c r="U252" s="41" t="s">
        <v>568</v>
      </c>
      <c r="V252" s="41" t="s">
        <v>1283</v>
      </c>
      <c r="W252" s="41" t="s">
        <v>1</v>
      </c>
      <c r="X252" s="41" t="s">
        <v>1689</v>
      </c>
      <c r="Y252" s="128"/>
      <c r="Z252" s="74">
        <v>2200</v>
      </c>
      <c r="AA252" s="54"/>
      <c r="AB252" s="54"/>
    </row>
    <row r="253" spans="1:28" s="46" customFormat="1">
      <c r="A253" s="41" t="s">
        <v>1519</v>
      </c>
      <c r="B253" s="41" t="s">
        <v>849</v>
      </c>
      <c r="C253" s="41" t="s">
        <v>32</v>
      </c>
      <c r="D253" s="51" t="s">
        <v>1530</v>
      </c>
      <c r="E253" s="47" t="s">
        <v>1534</v>
      </c>
      <c r="F253" s="52" t="s">
        <v>1492</v>
      </c>
      <c r="G253" s="41" t="s">
        <v>1731</v>
      </c>
      <c r="H253" s="41">
        <v>8400</v>
      </c>
      <c r="I253" s="41">
        <v>1</v>
      </c>
      <c r="J253" s="53" t="s">
        <v>3</v>
      </c>
      <c r="K253" s="53" t="s">
        <v>3</v>
      </c>
      <c r="L253" s="53" t="s">
        <v>3</v>
      </c>
      <c r="M253" s="41"/>
      <c r="N253" s="41">
        <v>20261</v>
      </c>
      <c r="O253" s="41" t="s">
        <v>849</v>
      </c>
      <c r="P253" s="41" t="s">
        <v>859</v>
      </c>
      <c r="Q253" s="41" t="s">
        <v>860</v>
      </c>
      <c r="R253" s="41" t="s">
        <v>999</v>
      </c>
      <c r="S253" s="41" t="s">
        <v>852</v>
      </c>
      <c r="T253" s="51"/>
      <c r="U253" s="41" t="s">
        <v>1771</v>
      </c>
      <c r="V253" s="41" t="s">
        <v>1545</v>
      </c>
      <c r="W253" s="41" t="s">
        <v>3</v>
      </c>
      <c r="X253" s="41" t="s">
        <v>1747</v>
      </c>
      <c r="Y253" s="128"/>
      <c r="Z253" s="74">
        <v>1000</v>
      </c>
      <c r="AA253" s="54"/>
      <c r="AB253" s="54"/>
    </row>
    <row r="254" spans="1:28" s="46" customFormat="1">
      <c r="A254" s="41" t="s">
        <v>1520</v>
      </c>
      <c r="B254" s="41" t="s">
        <v>849</v>
      </c>
      <c r="C254" s="41" t="s">
        <v>32</v>
      </c>
      <c r="D254" s="51" t="s">
        <v>415</v>
      </c>
      <c r="E254" s="47" t="s">
        <v>1535</v>
      </c>
      <c r="F254" s="52" t="s">
        <v>1492</v>
      </c>
      <c r="G254" s="41" t="s">
        <v>1736</v>
      </c>
      <c r="H254" s="41">
        <v>19600</v>
      </c>
      <c r="I254" s="41">
        <v>1</v>
      </c>
      <c r="J254" s="53" t="s">
        <v>3</v>
      </c>
      <c r="K254" s="53" t="s">
        <v>3</v>
      </c>
      <c r="L254" s="53" t="s">
        <v>3</v>
      </c>
      <c r="M254" s="41"/>
      <c r="N254" s="41">
        <v>84594</v>
      </c>
      <c r="O254" s="41" t="s">
        <v>849</v>
      </c>
      <c r="P254" s="41" t="s">
        <v>859</v>
      </c>
      <c r="Q254" s="41" t="s">
        <v>860</v>
      </c>
      <c r="R254" s="41" t="s">
        <v>873</v>
      </c>
      <c r="S254" s="41" t="s">
        <v>852</v>
      </c>
      <c r="T254" s="51"/>
      <c r="U254" s="41" t="s">
        <v>417</v>
      </c>
      <c r="V254" s="41" t="s">
        <v>1546</v>
      </c>
      <c r="W254" s="41" t="s">
        <v>3</v>
      </c>
      <c r="X254" s="41" t="s">
        <v>1747</v>
      </c>
      <c r="Y254" s="128" t="s">
        <v>2148</v>
      </c>
      <c r="Z254" s="74">
        <v>1000</v>
      </c>
      <c r="AA254" s="54"/>
      <c r="AB254" s="54"/>
    </row>
    <row r="255" spans="1:28" s="46" customFormat="1">
      <c r="A255" s="41" t="s">
        <v>1038</v>
      </c>
      <c r="B255" s="41" t="s">
        <v>849</v>
      </c>
      <c r="C255" s="41" t="s">
        <v>39</v>
      </c>
      <c r="D255" s="51" t="s">
        <v>40</v>
      </c>
      <c r="E255" s="47" t="s">
        <v>1485</v>
      </c>
      <c r="F255" s="52" t="s">
        <v>1492</v>
      </c>
      <c r="G255" s="41" t="s">
        <v>1772</v>
      </c>
      <c r="H255" s="41">
        <v>42600</v>
      </c>
      <c r="I255" s="41">
        <v>1</v>
      </c>
      <c r="J255" s="53" t="s">
        <v>3</v>
      </c>
      <c r="K255" s="53" t="s">
        <v>3</v>
      </c>
      <c r="L255" s="53" t="s">
        <v>3</v>
      </c>
      <c r="M255" s="41"/>
      <c r="N255" s="41">
        <v>176463</v>
      </c>
      <c r="O255" s="41" t="s">
        <v>849</v>
      </c>
      <c r="P255" s="41" t="s">
        <v>962</v>
      </c>
      <c r="Q255" s="41" t="s">
        <v>904</v>
      </c>
      <c r="R255" s="41" t="s">
        <v>1040</v>
      </c>
      <c r="S255" s="41" t="s">
        <v>852</v>
      </c>
      <c r="T255" s="51"/>
      <c r="U255" s="41" t="s">
        <v>1039</v>
      </c>
      <c r="V255" s="41" t="s">
        <v>1287</v>
      </c>
      <c r="W255" s="41" t="s">
        <v>1</v>
      </c>
      <c r="X255" s="41" t="s">
        <v>1749</v>
      </c>
      <c r="Y255" s="128" t="s">
        <v>2148</v>
      </c>
      <c r="Z255" s="74">
        <v>1000</v>
      </c>
      <c r="AA255" s="54"/>
      <c r="AB255" s="54"/>
    </row>
    <row r="256" spans="1:28" s="46" customFormat="1">
      <c r="A256" s="41" t="s">
        <v>958</v>
      </c>
      <c r="B256" s="41" t="s">
        <v>849</v>
      </c>
      <c r="C256" s="41" t="s">
        <v>42</v>
      </c>
      <c r="D256" s="51" t="s">
        <v>43</v>
      </c>
      <c r="E256" s="47" t="s">
        <v>1466</v>
      </c>
      <c r="F256" s="52" t="s">
        <v>1492</v>
      </c>
      <c r="G256" s="41" t="s">
        <v>961</v>
      </c>
      <c r="H256" s="41">
        <v>22200</v>
      </c>
      <c r="I256" s="41">
        <v>1</v>
      </c>
      <c r="J256" s="53" t="s">
        <v>3</v>
      </c>
      <c r="K256" s="53" t="s">
        <v>3</v>
      </c>
      <c r="L256" s="53" t="s">
        <v>3</v>
      </c>
      <c r="M256" s="41"/>
      <c r="N256" s="41">
        <v>125710</v>
      </c>
      <c r="O256" s="41" t="s">
        <v>849</v>
      </c>
      <c r="P256" s="41" t="s">
        <v>930</v>
      </c>
      <c r="Q256" s="41" t="s">
        <v>904</v>
      </c>
      <c r="R256" s="41" t="s">
        <v>960</v>
      </c>
      <c r="S256" s="41" t="s">
        <v>852</v>
      </c>
      <c r="T256" s="51"/>
      <c r="U256" s="41" t="s">
        <v>959</v>
      </c>
      <c r="V256" s="41" t="s">
        <v>1288</v>
      </c>
      <c r="W256" s="41" t="s">
        <v>1</v>
      </c>
      <c r="X256" s="41" t="s">
        <v>1684</v>
      </c>
      <c r="Y256" s="128" t="s">
        <v>2148</v>
      </c>
      <c r="Z256" s="74">
        <v>1400</v>
      </c>
      <c r="AA256" s="54"/>
      <c r="AB256" s="54"/>
    </row>
    <row r="257" spans="1:28" s="46" customFormat="1">
      <c r="A257" s="41" t="s">
        <v>955</v>
      </c>
      <c r="B257" s="41" t="s">
        <v>849</v>
      </c>
      <c r="C257" s="41" t="s">
        <v>23</v>
      </c>
      <c r="D257" s="51" t="s">
        <v>450</v>
      </c>
      <c r="E257" s="47" t="s">
        <v>956</v>
      </c>
      <c r="F257" s="52" t="s">
        <v>1492</v>
      </c>
      <c r="G257" s="41" t="s">
        <v>3</v>
      </c>
      <c r="H257" s="41">
        <v>31200</v>
      </c>
      <c r="I257" s="41">
        <v>1</v>
      </c>
      <c r="J257" s="53" t="s">
        <v>3</v>
      </c>
      <c r="K257" s="53" t="s">
        <v>3</v>
      </c>
      <c r="L257" s="53" t="s">
        <v>3</v>
      </c>
      <c r="M257" s="41"/>
      <c r="N257" s="41">
        <v>124048</v>
      </c>
      <c r="O257" s="41" t="s">
        <v>849</v>
      </c>
      <c r="P257" s="41" t="s">
        <v>930</v>
      </c>
      <c r="Q257" s="41" t="s">
        <v>1683</v>
      </c>
      <c r="R257" s="41" t="s">
        <v>702</v>
      </c>
      <c r="S257" s="41" t="s">
        <v>852</v>
      </c>
      <c r="T257" s="51"/>
      <c r="U257" s="41" t="s">
        <v>957</v>
      </c>
      <c r="V257" s="41" t="s">
        <v>1289</v>
      </c>
      <c r="W257" s="41" t="s">
        <v>1</v>
      </c>
      <c r="X257" s="41" t="s">
        <v>1747</v>
      </c>
      <c r="Y257" s="128"/>
      <c r="Z257" s="74">
        <v>1200</v>
      </c>
      <c r="AA257" s="54"/>
      <c r="AB257" s="54"/>
    </row>
    <row r="258" spans="1:28" s="46" customFormat="1">
      <c r="A258" s="41" t="s">
        <v>1045</v>
      </c>
      <c r="B258" s="41" t="s">
        <v>849</v>
      </c>
      <c r="C258" s="41" t="s">
        <v>4</v>
      </c>
      <c r="D258" s="51" t="s">
        <v>201</v>
      </c>
      <c r="E258" s="47" t="s">
        <v>1046</v>
      </c>
      <c r="F258" s="52" t="s">
        <v>1492</v>
      </c>
      <c r="G258" s="41" t="s">
        <v>3</v>
      </c>
      <c r="H258" s="41">
        <v>22300</v>
      </c>
      <c r="I258" s="41">
        <v>1</v>
      </c>
      <c r="J258" s="53" t="s">
        <v>1</v>
      </c>
      <c r="K258" s="53" t="s">
        <v>1</v>
      </c>
      <c r="L258" s="41" t="s">
        <v>1</v>
      </c>
      <c r="M258" s="41"/>
      <c r="N258" s="41">
        <v>551627</v>
      </c>
      <c r="O258" s="41" t="s">
        <v>849</v>
      </c>
      <c r="P258" s="41" t="s">
        <v>981</v>
      </c>
      <c r="Q258" s="41" t="s">
        <v>1683</v>
      </c>
      <c r="R258" s="41" t="s">
        <v>702</v>
      </c>
      <c r="S258" s="41" t="s">
        <v>852</v>
      </c>
      <c r="T258" s="51"/>
      <c r="U258" s="41" t="s">
        <v>1047</v>
      </c>
      <c r="V258" s="41" t="s">
        <v>1296</v>
      </c>
      <c r="W258" s="41" t="s">
        <v>3</v>
      </c>
      <c r="X258" s="41" t="s">
        <v>1747</v>
      </c>
      <c r="Y258" s="128"/>
      <c r="Z258" s="74">
        <v>1300</v>
      </c>
      <c r="AA258" s="54"/>
      <c r="AB258" s="54"/>
    </row>
    <row r="259" spans="1:28" s="46" customFormat="1">
      <c r="A259" s="41" t="s">
        <v>996</v>
      </c>
      <c r="B259" s="41" t="s">
        <v>849</v>
      </c>
      <c r="C259" s="41" t="s">
        <v>4</v>
      </c>
      <c r="D259" s="51" t="s">
        <v>201</v>
      </c>
      <c r="E259" s="47" t="s">
        <v>997</v>
      </c>
      <c r="F259" s="52" t="s">
        <v>1492</v>
      </c>
      <c r="G259" s="41" t="s">
        <v>3</v>
      </c>
      <c r="H259" s="41">
        <v>89500</v>
      </c>
      <c r="I259" s="41">
        <v>1</v>
      </c>
      <c r="J259" s="53" t="s">
        <v>1</v>
      </c>
      <c r="K259" s="53" t="s">
        <v>1</v>
      </c>
      <c r="L259" s="41" t="s">
        <v>1</v>
      </c>
      <c r="M259" s="41"/>
      <c r="N259" s="41">
        <v>551627</v>
      </c>
      <c r="O259" s="41" t="s">
        <v>849</v>
      </c>
      <c r="P259" s="41" t="s">
        <v>965</v>
      </c>
      <c r="Q259" s="41" t="s">
        <v>860</v>
      </c>
      <c r="R259" s="41" t="s">
        <v>999</v>
      </c>
      <c r="S259" s="41" t="s">
        <v>852</v>
      </c>
      <c r="T259" s="51"/>
      <c r="U259" s="41" t="s">
        <v>998</v>
      </c>
      <c r="V259" s="41" t="s">
        <v>1291</v>
      </c>
      <c r="W259" s="41" t="s">
        <v>1</v>
      </c>
      <c r="X259" s="41" t="s">
        <v>1747</v>
      </c>
      <c r="Y259" s="128"/>
      <c r="Z259" s="74">
        <v>1000</v>
      </c>
      <c r="AA259" s="54"/>
      <c r="AB259" s="54"/>
    </row>
    <row r="260" spans="1:28" s="46" customFormat="1">
      <c r="A260" s="41" t="s">
        <v>995</v>
      </c>
      <c r="B260" s="41" t="s">
        <v>849</v>
      </c>
      <c r="C260" s="41" t="s">
        <v>4</v>
      </c>
      <c r="D260" s="51" t="s">
        <v>201</v>
      </c>
      <c r="E260" s="47" t="s">
        <v>295</v>
      </c>
      <c r="F260" s="52" t="s">
        <v>1492</v>
      </c>
      <c r="G260" s="41" t="s">
        <v>719</v>
      </c>
      <c r="H260" s="41">
        <v>76400</v>
      </c>
      <c r="I260" s="41">
        <v>1</v>
      </c>
      <c r="J260" s="53" t="s">
        <v>1</v>
      </c>
      <c r="K260" s="53" t="s">
        <v>1</v>
      </c>
      <c r="L260" s="41" t="s">
        <v>1</v>
      </c>
      <c r="M260" s="41"/>
      <c r="N260" s="41">
        <v>551627</v>
      </c>
      <c r="O260" s="41" t="s">
        <v>849</v>
      </c>
      <c r="P260" s="41" t="s">
        <v>694</v>
      </c>
      <c r="Q260" s="41" t="s">
        <v>860</v>
      </c>
      <c r="R260" s="41" t="s">
        <v>869</v>
      </c>
      <c r="S260" s="41" t="s">
        <v>852</v>
      </c>
      <c r="T260" s="51"/>
      <c r="U260" s="41" t="s">
        <v>296</v>
      </c>
      <c r="V260" s="41" t="s">
        <v>1290</v>
      </c>
      <c r="W260" s="41" t="s">
        <v>1</v>
      </c>
      <c r="X260" s="41" t="s">
        <v>1747</v>
      </c>
      <c r="Y260" s="128" t="s">
        <v>2148</v>
      </c>
      <c r="Z260" s="74">
        <v>2600</v>
      </c>
      <c r="AA260" s="54"/>
      <c r="AB260" s="54"/>
    </row>
    <row r="261" spans="1:28" s="46" customFormat="1">
      <c r="A261" s="41" t="s">
        <v>1000</v>
      </c>
      <c r="B261" s="41" t="s">
        <v>849</v>
      </c>
      <c r="C261" s="41" t="s">
        <v>4</v>
      </c>
      <c r="D261" s="51" t="s">
        <v>201</v>
      </c>
      <c r="E261" s="47" t="s">
        <v>1475</v>
      </c>
      <c r="F261" s="52" t="s">
        <v>1492</v>
      </c>
      <c r="G261" s="41" t="s">
        <v>3</v>
      </c>
      <c r="H261" s="41">
        <v>84200</v>
      </c>
      <c r="I261" s="41">
        <v>1</v>
      </c>
      <c r="J261" s="53" t="s">
        <v>1</v>
      </c>
      <c r="K261" s="53" t="s">
        <v>1</v>
      </c>
      <c r="L261" s="41" t="s">
        <v>1</v>
      </c>
      <c r="M261" s="41"/>
      <c r="N261" s="41">
        <v>551627</v>
      </c>
      <c r="O261" s="41" t="s">
        <v>849</v>
      </c>
      <c r="P261" s="41" t="s">
        <v>930</v>
      </c>
      <c r="Q261" s="41" t="s">
        <v>1683</v>
      </c>
      <c r="R261" s="41" t="s">
        <v>702</v>
      </c>
      <c r="S261" s="41" t="s">
        <v>852</v>
      </c>
      <c r="T261" s="51"/>
      <c r="U261" s="41" t="s">
        <v>1001</v>
      </c>
      <c r="V261" s="41" t="s">
        <v>1292</v>
      </c>
      <c r="W261" s="41" t="s">
        <v>3</v>
      </c>
      <c r="X261" s="41" t="s">
        <v>1747</v>
      </c>
      <c r="Y261" s="128"/>
      <c r="Z261" s="74">
        <v>1900</v>
      </c>
      <c r="AA261" s="54"/>
      <c r="AB261" s="54"/>
    </row>
    <row r="262" spans="1:28" s="46" customFormat="1">
      <c r="A262" s="41" t="s">
        <v>1048</v>
      </c>
      <c r="B262" s="41" t="s">
        <v>849</v>
      </c>
      <c r="C262" s="41" t="s">
        <v>4</v>
      </c>
      <c r="D262" s="51" t="s">
        <v>201</v>
      </c>
      <c r="E262" s="47" t="s">
        <v>1049</v>
      </c>
      <c r="F262" s="52" t="s">
        <v>1492</v>
      </c>
      <c r="G262" s="41" t="s">
        <v>3</v>
      </c>
      <c r="H262" s="41">
        <v>25300</v>
      </c>
      <c r="I262" s="41">
        <v>1</v>
      </c>
      <c r="J262" s="53" t="s">
        <v>1</v>
      </c>
      <c r="K262" s="53" t="s">
        <v>1</v>
      </c>
      <c r="L262" s="41" t="s">
        <v>1</v>
      </c>
      <c r="M262" s="41"/>
      <c r="N262" s="41">
        <v>551627</v>
      </c>
      <c r="O262" s="41" t="s">
        <v>849</v>
      </c>
      <c r="P262" s="41" t="s">
        <v>915</v>
      </c>
      <c r="Q262" s="41" t="s">
        <v>860</v>
      </c>
      <c r="R262" s="41" t="s">
        <v>934</v>
      </c>
      <c r="S262" s="41" t="s">
        <v>852</v>
      </c>
      <c r="T262" s="51"/>
      <c r="U262" s="41" t="s">
        <v>1047</v>
      </c>
      <c r="V262" s="41" t="s">
        <v>1297</v>
      </c>
      <c r="W262" s="41" t="s">
        <v>3</v>
      </c>
      <c r="X262" s="41" t="s">
        <v>1747</v>
      </c>
      <c r="Y262" s="128"/>
      <c r="Z262" s="74">
        <v>1300</v>
      </c>
      <c r="AA262" s="54"/>
      <c r="AB262" s="54"/>
    </row>
    <row r="263" spans="1:28" s="46" customFormat="1">
      <c r="A263" s="41" t="s">
        <v>1009</v>
      </c>
      <c r="B263" s="41" t="s">
        <v>849</v>
      </c>
      <c r="C263" s="41" t="s">
        <v>4</v>
      </c>
      <c r="D263" s="51" t="s">
        <v>201</v>
      </c>
      <c r="E263" s="47" t="s">
        <v>1477</v>
      </c>
      <c r="F263" s="52" t="s">
        <v>1492</v>
      </c>
      <c r="G263" s="41" t="s">
        <v>1737</v>
      </c>
      <c r="H263" s="41">
        <v>84200</v>
      </c>
      <c r="I263" s="41">
        <v>1</v>
      </c>
      <c r="J263" s="53" t="s">
        <v>1</v>
      </c>
      <c r="K263" s="53" t="s">
        <v>1</v>
      </c>
      <c r="L263" s="41" t="s">
        <v>1</v>
      </c>
      <c r="M263" s="41"/>
      <c r="N263" s="41">
        <v>551627</v>
      </c>
      <c r="O263" s="41" t="s">
        <v>849</v>
      </c>
      <c r="P263" s="41" t="s">
        <v>962</v>
      </c>
      <c r="Q263" s="41" t="s">
        <v>860</v>
      </c>
      <c r="R263" s="41" t="s">
        <v>864</v>
      </c>
      <c r="S263" s="41" t="s">
        <v>852</v>
      </c>
      <c r="T263" s="41" t="s">
        <v>1</v>
      </c>
      <c r="U263" s="41" t="s">
        <v>284</v>
      </c>
      <c r="V263" s="41" t="s">
        <v>1295</v>
      </c>
      <c r="W263" s="41" t="s">
        <v>1</v>
      </c>
      <c r="X263" s="41" t="s">
        <v>1747</v>
      </c>
      <c r="Y263" s="128"/>
      <c r="Z263" s="74">
        <v>2600</v>
      </c>
      <c r="AA263" s="54"/>
      <c r="AB263" s="54"/>
    </row>
    <row r="264" spans="1:28" s="46" customFormat="1">
      <c r="A264" s="41" t="s">
        <v>1005</v>
      </c>
      <c r="B264" s="41" t="s">
        <v>849</v>
      </c>
      <c r="C264" s="41" t="s">
        <v>4</v>
      </c>
      <c r="D264" s="51" t="s">
        <v>201</v>
      </c>
      <c r="E264" s="47" t="s">
        <v>1006</v>
      </c>
      <c r="F264" s="52" t="s">
        <v>1492</v>
      </c>
      <c r="G264" s="41" t="s">
        <v>3</v>
      </c>
      <c r="H264" s="41">
        <v>87600</v>
      </c>
      <c r="I264" s="41">
        <v>1</v>
      </c>
      <c r="J264" s="53" t="s">
        <v>1</v>
      </c>
      <c r="K264" s="53" t="s">
        <v>1</v>
      </c>
      <c r="L264" s="41" t="s">
        <v>1</v>
      </c>
      <c r="M264" s="41"/>
      <c r="N264" s="41">
        <v>551627</v>
      </c>
      <c r="O264" s="41" t="s">
        <v>849</v>
      </c>
      <c r="P264" s="41" t="s">
        <v>1004</v>
      </c>
      <c r="Q264" s="41" t="s">
        <v>904</v>
      </c>
      <c r="R264" s="41" t="s">
        <v>1008</v>
      </c>
      <c r="S264" s="41" t="s">
        <v>852</v>
      </c>
      <c r="T264" s="41" t="s">
        <v>1</v>
      </c>
      <c r="U264" s="41" t="s">
        <v>1007</v>
      </c>
      <c r="V264" s="41" t="s">
        <v>1294</v>
      </c>
      <c r="W264" s="41" t="s">
        <v>1</v>
      </c>
      <c r="X264" s="41" t="s">
        <v>1747</v>
      </c>
      <c r="Y264" s="128"/>
      <c r="Z264" s="74">
        <v>2600</v>
      </c>
      <c r="AA264" s="54"/>
      <c r="AB264" s="54"/>
    </row>
    <row r="265" spans="1:28" s="46" customFormat="1">
      <c r="A265" s="41" t="s">
        <v>1002</v>
      </c>
      <c r="B265" s="41" t="s">
        <v>849</v>
      </c>
      <c r="C265" s="41" t="s">
        <v>4</v>
      </c>
      <c r="D265" s="51" t="s">
        <v>201</v>
      </c>
      <c r="E265" s="47" t="s">
        <v>1476</v>
      </c>
      <c r="F265" s="52" t="s">
        <v>1492</v>
      </c>
      <c r="G265" s="41" t="s">
        <v>3</v>
      </c>
      <c r="H265" s="41">
        <v>94800</v>
      </c>
      <c r="I265" s="41">
        <v>1</v>
      </c>
      <c r="J265" s="53" t="s">
        <v>1</v>
      </c>
      <c r="K265" s="53" t="s">
        <v>1</v>
      </c>
      <c r="L265" s="41" t="s">
        <v>1</v>
      </c>
      <c r="M265" s="41"/>
      <c r="N265" s="41">
        <v>551627</v>
      </c>
      <c r="O265" s="41" t="s">
        <v>849</v>
      </c>
      <c r="P265" s="41" t="s">
        <v>1004</v>
      </c>
      <c r="Q265" s="41" t="s">
        <v>860</v>
      </c>
      <c r="R265" s="41" t="s">
        <v>864</v>
      </c>
      <c r="S265" s="41" t="s">
        <v>852</v>
      </c>
      <c r="T265" s="41" t="s">
        <v>1</v>
      </c>
      <c r="U265" s="41" t="s">
        <v>1003</v>
      </c>
      <c r="V265" s="41" t="s">
        <v>1293</v>
      </c>
      <c r="W265" s="41" t="s">
        <v>1</v>
      </c>
      <c r="X265" s="41" t="s">
        <v>1747</v>
      </c>
      <c r="Y265" s="128"/>
      <c r="Z265" s="74">
        <v>2600</v>
      </c>
      <c r="AA265" s="54"/>
      <c r="AB265" s="54"/>
    </row>
    <row r="266" spans="1:28" s="46" customFormat="1">
      <c r="A266" s="41" t="s">
        <v>946</v>
      </c>
      <c r="B266" s="41" t="s">
        <v>849</v>
      </c>
      <c r="C266" s="41" t="s">
        <v>23</v>
      </c>
      <c r="D266" s="51" t="s">
        <v>143</v>
      </c>
      <c r="E266" s="47" t="s">
        <v>1460</v>
      </c>
      <c r="F266" s="52" t="s">
        <v>1492</v>
      </c>
      <c r="G266" s="41" t="s">
        <v>1773</v>
      </c>
      <c r="H266" s="41">
        <v>33600</v>
      </c>
      <c r="I266" s="41">
        <v>1</v>
      </c>
      <c r="J266" s="53" t="s">
        <v>3</v>
      </c>
      <c r="K266" s="53" t="s">
        <v>3</v>
      </c>
      <c r="L266" s="53" t="s">
        <v>3</v>
      </c>
      <c r="M266" s="41"/>
      <c r="N266" s="41">
        <v>220062</v>
      </c>
      <c r="O266" s="41" t="s">
        <v>849</v>
      </c>
      <c r="P266" s="41" t="s">
        <v>930</v>
      </c>
      <c r="Q266" s="41" t="s">
        <v>904</v>
      </c>
      <c r="R266" s="41" t="s">
        <v>945</v>
      </c>
      <c r="S266" s="41" t="s">
        <v>852</v>
      </c>
      <c r="T266" s="51"/>
      <c r="U266" s="41" t="s">
        <v>648</v>
      </c>
      <c r="V266" s="41" t="s">
        <v>1299</v>
      </c>
      <c r="W266" s="41" t="s">
        <v>3</v>
      </c>
      <c r="X266" s="41" t="s">
        <v>1747</v>
      </c>
      <c r="Y266" s="128" t="s">
        <v>2154</v>
      </c>
      <c r="Z266" s="74">
        <v>1400</v>
      </c>
      <c r="AA266" s="54"/>
      <c r="AB266" s="54"/>
    </row>
    <row r="267" spans="1:28" s="46" customFormat="1">
      <c r="A267" s="41" t="s">
        <v>951</v>
      </c>
      <c r="B267" s="41" t="s">
        <v>849</v>
      </c>
      <c r="C267" s="41" t="s">
        <v>23</v>
      </c>
      <c r="D267" s="51" t="s">
        <v>143</v>
      </c>
      <c r="E267" s="47" t="s">
        <v>1464</v>
      </c>
      <c r="F267" s="52" t="s">
        <v>1492</v>
      </c>
      <c r="G267" s="41" t="s">
        <v>1774</v>
      </c>
      <c r="H267" s="41">
        <v>36100</v>
      </c>
      <c r="I267" s="41">
        <v>1</v>
      </c>
      <c r="J267" s="53" t="s">
        <v>3</v>
      </c>
      <c r="K267" s="53" t="s">
        <v>3</v>
      </c>
      <c r="L267" s="53" t="s">
        <v>3</v>
      </c>
      <c r="M267" s="41"/>
      <c r="N267" s="41">
        <v>220062</v>
      </c>
      <c r="O267" s="41" t="s">
        <v>849</v>
      </c>
      <c r="P267" s="41" t="s">
        <v>930</v>
      </c>
      <c r="Q267" s="41" t="s">
        <v>904</v>
      </c>
      <c r="R267" s="41" t="s">
        <v>945</v>
      </c>
      <c r="S267" s="41" t="s">
        <v>852</v>
      </c>
      <c r="T267" s="51"/>
      <c r="U267" s="41" t="s">
        <v>952</v>
      </c>
      <c r="V267" s="41" t="s">
        <v>1303</v>
      </c>
      <c r="W267" s="41" t="s">
        <v>1</v>
      </c>
      <c r="X267" s="41" t="s">
        <v>1747</v>
      </c>
      <c r="Y267" s="128" t="s">
        <v>2154</v>
      </c>
      <c r="Z267" s="74">
        <v>1400</v>
      </c>
      <c r="AA267" s="54"/>
      <c r="AB267" s="54"/>
    </row>
    <row r="268" spans="1:28" s="46" customFormat="1">
      <c r="A268" s="41" t="s">
        <v>953</v>
      </c>
      <c r="B268" s="41" t="s">
        <v>849</v>
      </c>
      <c r="C268" s="41" t="s">
        <v>23</v>
      </c>
      <c r="D268" s="51" t="s">
        <v>143</v>
      </c>
      <c r="E268" s="47" t="s">
        <v>1465</v>
      </c>
      <c r="F268" s="52" t="s">
        <v>1492</v>
      </c>
      <c r="G268" s="41" t="s">
        <v>760</v>
      </c>
      <c r="H268" s="41">
        <v>36200</v>
      </c>
      <c r="I268" s="41">
        <v>1</v>
      </c>
      <c r="J268" s="53" t="s">
        <v>3</v>
      </c>
      <c r="K268" s="53" t="s">
        <v>3</v>
      </c>
      <c r="L268" s="53" t="s">
        <v>3</v>
      </c>
      <c r="M268" s="41"/>
      <c r="N268" s="41">
        <v>220062</v>
      </c>
      <c r="O268" s="41" t="s">
        <v>849</v>
      </c>
      <c r="P268" s="41" t="s">
        <v>930</v>
      </c>
      <c r="Q268" s="41" t="s">
        <v>904</v>
      </c>
      <c r="R268" s="41" t="s">
        <v>945</v>
      </c>
      <c r="S268" s="41" t="s">
        <v>852</v>
      </c>
      <c r="T268" s="51"/>
      <c r="U268" s="41" t="s">
        <v>954</v>
      </c>
      <c r="V268" s="41" t="s">
        <v>1304</v>
      </c>
      <c r="W268" s="41" t="s">
        <v>1</v>
      </c>
      <c r="X268" s="41" t="s">
        <v>1747</v>
      </c>
      <c r="Y268" s="128" t="s">
        <v>2154</v>
      </c>
      <c r="Z268" s="74">
        <v>1400</v>
      </c>
      <c r="AA268" s="54"/>
      <c r="AB268" s="54"/>
    </row>
    <row r="269" spans="1:28" s="46" customFormat="1">
      <c r="A269" s="41" t="s">
        <v>947</v>
      </c>
      <c r="B269" s="41" t="s">
        <v>849</v>
      </c>
      <c r="C269" s="41" t="s">
        <v>23</v>
      </c>
      <c r="D269" s="51" t="s">
        <v>143</v>
      </c>
      <c r="E269" s="47" t="s">
        <v>1461</v>
      </c>
      <c r="F269" s="52" t="s">
        <v>1492</v>
      </c>
      <c r="G269" s="41" t="s">
        <v>3</v>
      </c>
      <c r="H269" s="41">
        <v>37100</v>
      </c>
      <c r="I269" s="41">
        <v>1</v>
      </c>
      <c r="J269" s="53" t="s">
        <v>3</v>
      </c>
      <c r="K269" s="53" t="s">
        <v>3</v>
      </c>
      <c r="L269" s="53" t="s">
        <v>3</v>
      </c>
      <c r="M269" s="41"/>
      <c r="N269" s="41">
        <v>220062</v>
      </c>
      <c r="O269" s="41" t="s">
        <v>849</v>
      </c>
      <c r="P269" s="41" t="s">
        <v>930</v>
      </c>
      <c r="Q269" s="41" t="s">
        <v>904</v>
      </c>
      <c r="R269" s="41" t="s">
        <v>945</v>
      </c>
      <c r="S269" s="41" t="s">
        <v>852</v>
      </c>
      <c r="T269" s="51"/>
      <c r="U269" s="41" t="s">
        <v>948</v>
      </c>
      <c r="V269" s="41" t="s">
        <v>1300</v>
      </c>
      <c r="W269" s="41" t="s">
        <v>1</v>
      </c>
      <c r="X269" s="41" t="s">
        <v>1747</v>
      </c>
      <c r="Y269" s="128" t="s">
        <v>2154</v>
      </c>
      <c r="Z269" s="74">
        <v>1400</v>
      </c>
      <c r="AA269" s="54"/>
      <c r="AB269" s="54"/>
    </row>
    <row r="270" spans="1:28" s="46" customFormat="1">
      <c r="A270" s="41" t="s">
        <v>942</v>
      </c>
      <c r="B270" s="41" t="s">
        <v>849</v>
      </c>
      <c r="C270" s="41" t="s">
        <v>23</v>
      </c>
      <c r="D270" s="51" t="s">
        <v>143</v>
      </c>
      <c r="E270" s="47" t="s">
        <v>943</v>
      </c>
      <c r="F270" s="52" t="s">
        <v>1492</v>
      </c>
      <c r="G270" s="41" t="s">
        <v>3</v>
      </c>
      <c r="H270" s="41">
        <v>120400</v>
      </c>
      <c r="I270" s="41">
        <v>1</v>
      </c>
      <c r="J270" s="53" t="s">
        <v>3</v>
      </c>
      <c r="K270" s="53" t="s">
        <v>3</v>
      </c>
      <c r="L270" s="53" t="s">
        <v>3</v>
      </c>
      <c r="M270" s="41"/>
      <c r="N270" s="41">
        <v>220062</v>
      </c>
      <c r="O270" s="41" t="s">
        <v>849</v>
      </c>
      <c r="P270" s="41" t="s">
        <v>930</v>
      </c>
      <c r="Q270" s="41" t="s">
        <v>904</v>
      </c>
      <c r="R270" s="41" t="s">
        <v>945</v>
      </c>
      <c r="S270" s="41" t="s">
        <v>852</v>
      </c>
      <c r="T270" s="51"/>
      <c r="U270" s="41" t="s">
        <v>944</v>
      </c>
      <c r="V270" s="41" t="s">
        <v>1298</v>
      </c>
      <c r="W270" s="41" t="s">
        <v>1</v>
      </c>
      <c r="X270" s="41" t="s">
        <v>1747</v>
      </c>
      <c r="Y270" s="128" t="s">
        <v>2154</v>
      </c>
      <c r="Z270" s="74">
        <v>1400</v>
      </c>
      <c r="AA270" s="54"/>
      <c r="AB270" s="54"/>
    </row>
    <row r="271" spans="1:28" s="46" customFormat="1">
      <c r="A271" s="41" t="s">
        <v>950</v>
      </c>
      <c r="B271" s="41" t="s">
        <v>849</v>
      </c>
      <c r="C271" s="41" t="s">
        <v>23</v>
      </c>
      <c r="D271" s="51" t="s">
        <v>143</v>
      </c>
      <c r="E271" s="47" t="s">
        <v>1463</v>
      </c>
      <c r="F271" s="52" t="s">
        <v>1492</v>
      </c>
      <c r="G271" s="41" t="s">
        <v>1773</v>
      </c>
      <c r="H271" s="41">
        <v>29900</v>
      </c>
      <c r="I271" s="41">
        <v>1</v>
      </c>
      <c r="J271" s="53" t="s">
        <v>3</v>
      </c>
      <c r="K271" s="53" t="s">
        <v>3</v>
      </c>
      <c r="L271" s="53" t="s">
        <v>3</v>
      </c>
      <c r="M271" s="41"/>
      <c r="N271" s="41">
        <v>220062</v>
      </c>
      <c r="O271" s="41" t="s">
        <v>849</v>
      </c>
      <c r="P271" s="41" t="s">
        <v>917</v>
      </c>
      <c r="Q271" s="41" t="s">
        <v>904</v>
      </c>
      <c r="R271" s="41" t="s">
        <v>945</v>
      </c>
      <c r="S271" s="41" t="s">
        <v>852</v>
      </c>
      <c r="T271" s="51"/>
      <c r="U271" s="41" t="s">
        <v>648</v>
      </c>
      <c r="V271" s="41" t="s">
        <v>1302</v>
      </c>
      <c r="W271" s="41" t="s">
        <v>3</v>
      </c>
      <c r="X271" s="41" t="s">
        <v>1747</v>
      </c>
      <c r="Y271" s="128" t="s">
        <v>2154</v>
      </c>
      <c r="Z271" s="74">
        <v>1400</v>
      </c>
      <c r="AA271" s="54"/>
      <c r="AB271" s="54"/>
    </row>
    <row r="272" spans="1:28" s="46" customFormat="1">
      <c r="A272" s="41" t="s">
        <v>949</v>
      </c>
      <c r="B272" s="41" t="s">
        <v>849</v>
      </c>
      <c r="C272" s="41" t="s">
        <v>23</v>
      </c>
      <c r="D272" s="51" t="s">
        <v>143</v>
      </c>
      <c r="E272" s="47" t="s">
        <v>1462</v>
      </c>
      <c r="F272" s="52" t="s">
        <v>1492</v>
      </c>
      <c r="G272" s="41" t="s">
        <v>1773</v>
      </c>
      <c r="H272" s="41">
        <v>34700</v>
      </c>
      <c r="I272" s="41">
        <v>1</v>
      </c>
      <c r="J272" s="53" t="s">
        <v>3</v>
      </c>
      <c r="K272" s="53" t="s">
        <v>3</v>
      </c>
      <c r="L272" s="53" t="s">
        <v>3</v>
      </c>
      <c r="M272" s="41"/>
      <c r="N272" s="41">
        <v>220062</v>
      </c>
      <c r="O272" s="41" t="s">
        <v>849</v>
      </c>
      <c r="P272" s="41" t="s">
        <v>917</v>
      </c>
      <c r="Q272" s="41" t="s">
        <v>904</v>
      </c>
      <c r="R272" s="41" t="s">
        <v>945</v>
      </c>
      <c r="S272" s="41" t="s">
        <v>852</v>
      </c>
      <c r="T272" s="51"/>
      <c r="U272" s="41" t="s">
        <v>948</v>
      </c>
      <c r="V272" s="41" t="s">
        <v>1301</v>
      </c>
      <c r="W272" s="41" t="s">
        <v>1</v>
      </c>
      <c r="X272" s="41" t="s">
        <v>1747</v>
      </c>
      <c r="Y272" s="128" t="s">
        <v>2154</v>
      </c>
      <c r="Z272" s="74">
        <v>1400</v>
      </c>
      <c r="AA272" s="54"/>
      <c r="AB272" s="54"/>
    </row>
    <row r="273" spans="1:28" s="46" customFormat="1">
      <c r="A273" s="41" t="s">
        <v>1025</v>
      </c>
      <c r="B273" s="41" t="s">
        <v>849</v>
      </c>
      <c r="C273" s="41" t="s">
        <v>69</v>
      </c>
      <c r="D273" s="51" t="s">
        <v>210</v>
      </c>
      <c r="E273" s="47" t="s">
        <v>1481</v>
      </c>
      <c r="F273" s="52" t="s">
        <v>1492</v>
      </c>
      <c r="G273" s="41" t="s">
        <v>1443</v>
      </c>
      <c r="H273" s="41">
        <v>38700</v>
      </c>
      <c r="I273" s="41">
        <v>1</v>
      </c>
      <c r="J273" s="53" t="s">
        <v>1</v>
      </c>
      <c r="K273" s="53" t="s">
        <v>1</v>
      </c>
      <c r="L273" s="41" t="s">
        <v>1</v>
      </c>
      <c r="M273" s="41"/>
      <c r="N273" s="41">
        <v>405606</v>
      </c>
      <c r="O273" s="41" t="s">
        <v>849</v>
      </c>
      <c r="P273" s="41" t="s">
        <v>930</v>
      </c>
      <c r="Q273" s="41" t="s">
        <v>1683</v>
      </c>
      <c r="R273" s="41" t="s">
        <v>701</v>
      </c>
      <c r="S273" s="41" t="s">
        <v>852</v>
      </c>
      <c r="T273" s="51"/>
      <c r="U273" s="41" t="s">
        <v>1026</v>
      </c>
      <c r="V273" s="41" t="s">
        <v>1307</v>
      </c>
      <c r="W273" s="41" t="s">
        <v>1</v>
      </c>
      <c r="X273" s="41" t="s">
        <v>1747</v>
      </c>
      <c r="Y273" s="128" t="s">
        <v>2154</v>
      </c>
      <c r="Z273" s="74">
        <v>2000</v>
      </c>
      <c r="AA273" s="54"/>
      <c r="AB273" s="54"/>
    </row>
    <row r="274" spans="1:28" s="46" customFormat="1">
      <c r="A274" s="41" t="s">
        <v>1023</v>
      </c>
      <c r="B274" s="41" t="s">
        <v>849</v>
      </c>
      <c r="C274" s="41" t="s">
        <v>69</v>
      </c>
      <c r="D274" s="51" t="s">
        <v>210</v>
      </c>
      <c r="E274" s="47" t="s">
        <v>1480</v>
      </c>
      <c r="F274" s="52" t="s">
        <v>1492</v>
      </c>
      <c r="G274" s="41" t="s">
        <v>1775</v>
      </c>
      <c r="H274" s="41">
        <v>89600</v>
      </c>
      <c r="I274" s="41">
        <v>1</v>
      </c>
      <c r="J274" s="53" t="s">
        <v>1</v>
      </c>
      <c r="K274" s="53" t="s">
        <v>1</v>
      </c>
      <c r="L274" s="41" t="s">
        <v>1</v>
      </c>
      <c r="M274" s="41"/>
      <c r="N274" s="41">
        <v>405606</v>
      </c>
      <c r="O274" s="41" t="s">
        <v>849</v>
      </c>
      <c r="P274" s="41" t="s">
        <v>856</v>
      </c>
      <c r="Q274" s="41" t="s">
        <v>1683</v>
      </c>
      <c r="R274" s="41" t="s">
        <v>701</v>
      </c>
      <c r="S274" s="41" t="s">
        <v>852</v>
      </c>
      <c r="T274" s="51"/>
      <c r="U274" s="41" t="s">
        <v>1024</v>
      </c>
      <c r="V274" s="41" t="s">
        <v>1306</v>
      </c>
      <c r="W274" s="41" t="s">
        <v>1</v>
      </c>
      <c r="X274" s="41" t="s">
        <v>1756</v>
      </c>
      <c r="Y274" s="128" t="s">
        <v>2154</v>
      </c>
      <c r="Z274" s="74">
        <v>2100</v>
      </c>
      <c r="AA274" s="54"/>
      <c r="AB274" s="54"/>
    </row>
    <row r="275" spans="1:28" s="46" customFormat="1">
      <c r="A275" s="41" t="s">
        <v>1022</v>
      </c>
      <c r="B275" s="41" t="s">
        <v>849</v>
      </c>
      <c r="C275" s="41" t="s">
        <v>69</v>
      </c>
      <c r="D275" s="51" t="s">
        <v>210</v>
      </c>
      <c r="E275" s="47" t="s">
        <v>1479</v>
      </c>
      <c r="F275" s="52" t="s">
        <v>1492</v>
      </c>
      <c r="G275" s="41" t="s">
        <v>1739</v>
      </c>
      <c r="H275" s="41">
        <v>92300</v>
      </c>
      <c r="I275" s="41">
        <v>1</v>
      </c>
      <c r="J275" s="53" t="s">
        <v>1</v>
      </c>
      <c r="K275" s="53" t="s">
        <v>1</v>
      </c>
      <c r="L275" s="41" t="s">
        <v>1</v>
      </c>
      <c r="M275" s="41"/>
      <c r="N275" s="41">
        <v>405606</v>
      </c>
      <c r="O275" s="41" t="s">
        <v>849</v>
      </c>
      <c r="P275" s="41" t="s">
        <v>861</v>
      </c>
      <c r="Q275" s="41" t="s">
        <v>1683</v>
      </c>
      <c r="R275" s="41" t="s">
        <v>701</v>
      </c>
      <c r="S275" s="41" t="s">
        <v>852</v>
      </c>
      <c r="T275" s="51"/>
      <c r="U275" s="41" t="s">
        <v>508</v>
      </c>
      <c r="V275" s="41" t="s">
        <v>1305</v>
      </c>
      <c r="W275" s="41" t="s">
        <v>1</v>
      </c>
      <c r="X275" s="41" t="s">
        <v>1756</v>
      </c>
      <c r="Y275" s="128" t="s">
        <v>2154</v>
      </c>
      <c r="Z275" s="74">
        <v>2500</v>
      </c>
      <c r="AA275" s="54"/>
      <c r="AB275" s="54"/>
    </row>
    <row r="276" spans="1:28" s="46" customFormat="1">
      <c r="A276" s="41" t="s">
        <v>1521</v>
      </c>
      <c r="B276" s="41" t="s">
        <v>849</v>
      </c>
      <c r="C276" s="41" t="s">
        <v>8</v>
      </c>
      <c r="D276" s="51" t="s">
        <v>816</v>
      </c>
      <c r="E276" s="47" t="s">
        <v>1536</v>
      </c>
      <c r="F276" s="52" t="s">
        <v>1492</v>
      </c>
      <c r="G276" s="41" t="s">
        <v>1776</v>
      </c>
      <c r="H276" s="41">
        <v>13600</v>
      </c>
      <c r="I276" s="41">
        <v>1</v>
      </c>
      <c r="J276" s="53" t="s">
        <v>1</v>
      </c>
      <c r="K276" s="53" t="s">
        <v>1</v>
      </c>
      <c r="L276" s="41" t="s">
        <v>1</v>
      </c>
      <c r="M276" s="41" t="s">
        <v>102</v>
      </c>
      <c r="N276" s="41">
        <v>60889</v>
      </c>
      <c r="O276" s="41" t="s">
        <v>849</v>
      </c>
      <c r="P276" s="41" t="s">
        <v>853</v>
      </c>
      <c r="Q276" s="41" t="s">
        <v>860</v>
      </c>
      <c r="R276" s="41" t="s">
        <v>869</v>
      </c>
      <c r="S276" s="41" t="s">
        <v>852</v>
      </c>
      <c r="T276" s="51"/>
      <c r="U276" s="41" t="s">
        <v>1078</v>
      </c>
      <c r="V276" s="41" t="s">
        <v>1547</v>
      </c>
      <c r="W276" s="41" t="s">
        <v>3</v>
      </c>
      <c r="X276" s="41" t="s">
        <v>1747</v>
      </c>
      <c r="Y276" s="128"/>
      <c r="Z276" s="74">
        <v>1000</v>
      </c>
      <c r="AA276" s="54"/>
      <c r="AB276" s="54"/>
    </row>
    <row r="277" spans="1:28" s="46" customFormat="1">
      <c r="A277" s="41" t="s">
        <v>1522</v>
      </c>
      <c r="B277" s="41" t="s">
        <v>849</v>
      </c>
      <c r="C277" s="41" t="s">
        <v>186</v>
      </c>
      <c r="D277" s="51" t="s">
        <v>745</v>
      </c>
      <c r="E277" s="47" t="s">
        <v>1777</v>
      </c>
      <c r="F277" s="52" t="s">
        <v>1492</v>
      </c>
      <c r="G277" s="41" t="s">
        <v>3</v>
      </c>
      <c r="H277" s="41">
        <v>14700</v>
      </c>
      <c r="I277" s="41">
        <v>1</v>
      </c>
      <c r="J277" s="53" t="s">
        <v>3</v>
      </c>
      <c r="K277" s="53" t="s">
        <v>3</v>
      </c>
      <c r="L277" s="53" t="s">
        <v>3</v>
      </c>
      <c r="M277" s="41"/>
      <c r="N277" s="41">
        <v>60200</v>
      </c>
      <c r="O277" s="41" t="s">
        <v>849</v>
      </c>
      <c r="P277" s="41" t="s">
        <v>865</v>
      </c>
      <c r="Q277" s="41" t="s">
        <v>1683</v>
      </c>
      <c r="R277" s="41" t="s">
        <v>939</v>
      </c>
      <c r="S277" s="41" t="s">
        <v>852</v>
      </c>
      <c r="T277" s="51"/>
      <c r="U277" s="41" t="s">
        <v>1778</v>
      </c>
      <c r="V277" s="41" t="s">
        <v>1548</v>
      </c>
      <c r="W277" s="41" t="s">
        <v>3</v>
      </c>
      <c r="X277" s="41" t="s">
        <v>1747</v>
      </c>
      <c r="Y277" s="128"/>
      <c r="Z277" s="74">
        <v>1400</v>
      </c>
      <c r="AA277" s="54"/>
      <c r="AB277" s="54"/>
    </row>
    <row r="278" spans="1:28" s="46" customFormat="1">
      <c r="A278" s="41" t="s">
        <v>1523</v>
      </c>
      <c r="B278" s="41" t="s">
        <v>849</v>
      </c>
      <c r="C278" s="41" t="s">
        <v>0</v>
      </c>
      <c r="D278" s="51" t="s">
        <v>1531</v>
      </c>
      <c r="E278" s="47" t="s">
        <v>1537</v>
      </c>
      <c r="F278" s="52" t="s">
        <v>1492</v>
      </c>
      <c r="G278" s="41" t="s">
        <v>3</v>
      </c>
      <c r="H278" s="41">
        <v>14600</v>
      </c>
      <c r="I278" s="41">
        <v>1</v>
      </c>
      <c r="J278" s="53" t="s">
        <v>3</v>
      </c>
      <c r="K278" s="53" t="s">
        <v>3</v>
      </c>
      <c r="L278" s="53" t="s">
        <v>3</v>
      </c>
      <c r="M278" s="41"/>
      <c r="N278" s="41">
        <v>60279</v>
      </c>
      <c r="O278" s="41" t="s">
        <v>849</v>
      </c>
      <c r="P278" s="41" t="s">
        <v>1779</v>
      </c>
      <c r="Q278" s="41" t="s">
        <v>860</v>
      </c>
      <c r="R278" s="41" t="s">
        <v>1556</v>
      </c>
      <c r="S278" s="41" t="s">
        <v>852</v>
      </c>
      <c r="T278" s="51"/>
      <c r="U278" s="41" t="s">
        <v>1780</v>
      </c>
      <c r="V278" s="41" t="s">
        <v>1549</v>
      </c>
      <c r="W278" s="41" t="s">
        <v>3</v>
      </c>
      <c r="X278" s="41" t="s">
        <v>1747</v>
      </c>
      <c r="Y278" s="128"/>
      <c r="Z278" s="74">
        <v>1000</v>
      </c>
      <c r="AA278" s="54"/>
      <c r="AB278" s="54"/>
    </row>
    <row r="279" spans="1:28" s="46" customFormat="1">
      <c r="A279" s="41" t="s">
        <v>878</v>
      </c>
      <c r="B279" s="41" t="s">
        <v>849</v>
      </c>
      <c r="C279" s="41" t="s">
        <v>120</v>
      </c>
      <c r="D279" s="51" t="s">
        <v>121</v>
      </c>
      <c r="E279" s="47" t="s">
        <v>1448</v>
      </c>
      <c r="F279" s="52" t="s">
        <v>1492</v>
      </c>
      <c r="G279" s="41" t="s">
        <v>3</v>
      </c>
      <c r="H279" s="41">
        <v>39200</v>
      </c>
      <c r="I279" s="41">
        <v>1</v>
      </c>
      <c r="J279" s="53" t="s">
        <v>3</v>
      </c>
      <c r="K279" s="53" t="s">
        <v>3</v>
      </c>
      <c r="L279" s="53" t="s">
        <v>3</v>
      </c>
      <c r="M279" s="41"/>
      <c r="N279" s="41">
        <v>205312</v>
      </c>
      <c r="O279" s="41" t="s">
        <v>849</v>
      </c>
      <c r="P279" s="41" t="s">
        <v>853</v>
      </c>
      <c r="Q279" s="41" t="s">
        <v>860</v>
      </c>
      <c r="R279" s="41" t="s">
        <v>864</v>
      </c>
      <c r="S279" s="41" t="s">
        <v>852</v>
      </c>
      <c r="T279" s="51"/>
      <c r="U279" s="41" t="s">
        <v>122</v>
      </c>
      <c r="V279" s="41" t="s">
        <v>1309</v>
      </c>
      <c r="W279" s="41" t="s">
        <v>3</v>
      </c>
      <c r="X279" s="41" t="s">
        <v>1747</v>
      </c>
      <c r="Y279" s="128"/>
      <c r="Z279" s="74">
        <v>1100</v>
      </c>
      <c r="AA279" s="54"/>
      <c r="AB279" s="54"/>
    </row>
    <row r="280" spans="1:28" s="46" customFormat="1">
      <c r="A280" s="41" t="s">
        <v>883</v>
      </c>
      <c r="B280" s="41" t="s">
        <v>849</v>
      </c>
      <c r="C280" s="41" t="s">
        <v>120</v>
      </c>
      <c r="D280" s="51" t="s">
        <v>121</v>
      </c>
      <c r="E280" s="47" t="s">
        <v>884</v>
      </c>
      <c r="F280" s="52" t="s">
        <v>1492</v>
      </c>
      <c r="G280" s="41" t="s">
        <v>3</v>
      </c>
      <c r="H280" s="41">
        <v>44800</v>
      </c>
      <c r="I280" s="41">
        <v>1</v>
      </c>
      <c r="J280" s="53" t="s">
        <v>3</v>
      </c>
      <c r="K280" s="53" t="s">
        <v>3</v>
      </c>
      <c r="L280" s="53" t="s">
        <v>3</v>
      </c>
      <c r="M280" s="41"/>
      <c r="N280" s="41">
        <v>205312</v>
      </c>
      <c r="O280" s="41" t="s">
        <v>849</v>
      </c>
      <c r="P280" s="41" t="s">
        <v>885</v>
      </c>
      <c r="Q280" s="41" t="s">
        <v>860</v>
      </c>
      <c r="R280" s="41" t="s">
        <v>864</v>
      </c>
      <c r="S280" s="41" t="s">
        <v>852</v>
      </c>
      <c r="T280" s="51"/>
      <c r="U280" s="41" t="s">
        <v>122</v>
      </c>
      <c r="V280" s="41" t="s">
        <v>1311</v>
      </c>
      <c r="W280" s="41" t="s">
        <v>3</v>
      </c>
      <c r="X280" s="41" t="s">
        <v>1747</v>
      </c>
      <c r="Y280" s="128"/>
      <c r="Z280" s="74">
        <v>1100</v>
      </c>
      <c r="AA280" s="54"/>
      <c r="AB280" s="54"/>
    </row>
    <row r="281" spans="1:28" s="46" customFormat="1">
      <c r="A281" s="41" t="s">
        <v>875</v>
      </c>
      <c r="B281" s="41" t="s">
        <v>849</v>
      </c>
      <c r="C281" s="41" t="s">
        <v>120</v>
      </c>
      <c r="D281" s="51" t="s">
        <v>121</v>
      </c>
      <c r="E281" s="47" t="s">
        <v>876</v>
      </c>
      <c r="F281" s="52" t="s">
        <v>1492</v>
      </c>
      <c r="G281" s="41" t="s">
        <v>3</v>
      </c>
      <c r="H281" s="41">
        <v>42800</v>
      </c>
      <c r="I281" s="41">
        <v>1</v>
      </c>
      <c r="J281" s="53" t="s">
        <v>3</v>
      </c>
      <c r="K281" s="53" t="s">
        <v>3</v>
      </c>
      <c r="L281" s="53" t="s">
        <v>3</v>
      </c>
      <c r="M281" s="41"/>
      <c r="N281" s="41">
        <v>205312</v>
      </c>
      <c r="O281" s="41" t="s">
        <v>849</v>
      </c>
      <c r="P281" s="41" t="s">
        <v>877</v>
      </c>
      <c r="Q281" s="41" t="s">
        <v>1683</v>
      </c>
      <c r="R281" s="41" t="s">
        <v>702</v>
      </c>
      <c r="S281" s="41" t="s">
        <v>852</v>
      </c>
      <c r="T281" s="51"/>
      <c r="U281" s="41" t="s">
        <v>122</v>
      </c>
      <c r="V281" s="41" t="s">
        <v>1308</v>
      </c>
      <c r="W281" s="41" t="s">
        <v>1</v>
      </c>
      <c r="X281" s="41" t="s">
        <v>1747</v>
      </c>
      <c r="Y281" s="128"/>
      <c r="Z281" s="74">
        <v>1600</v>
      </c>
      <c r="AA281" s="54"/>
      <c r="AB281" s="54"/>
    </row>
    <row r="282" spans="1:28" s="46" customFormat="1">
      <c r="A282" s="41" t="s">
        <v>879</v>
      </c>
      <c r="B282" s="41" t="s">
        <v>849</v>
      </c>
      <c r="C282" s="41" t="s">
        <v>120</v>
      </c>
      <c r="D282" s="51" t="s">
        <v>121</v>
      </c>
      <c r="E282" s="47" t="s">
        <v>880</v>
      </c>
      <c r="F282" s="52" t="s">
        <v>1492</v>
      </c>
      <c r="G282" s="41" t="s">
        <v>3</v>
      </c>
      <c r="H282" s="41">
        <v>38500</v>
      </c>
      <c r="I282" s="41">
        <v>1</v>
      </c>
      <c r="J282" s="53" t="s">
        <v>3</v>
      </c>
      <c r="K282" s="53" t="s">
        <v>3</v>
      </c>
      <c r="L282" s="53" t="s">
        <v>3</v>
      </c>
      <c r="M282" s="41"/>
      <c r="N282" s="41">
        <v>205312</v>
      </c>
      <c r="O282" s="41" t="s">
        <v>849</v>
      </c>
      <c r="P282" s="41" t="s">
        <v>853</v>
      </c>
      <c r="Q282" s="41" t="s">
        <v>882</v>
      </c>
      <c r="R282" s="41" t="s">
        <v>881</v>
      </c>
      <c r="S282" s="41" t="s">
        <v>852</v>
      </c>
      <c r="T282" s="51"/>
      <c r="U282" s="41" t="s">
        <v>122</v>
      </c>
      <c r="V282" s="41" t="s">
        <v>1310</v>
      </c>
      <c r="W282" s="41" t="s">
        <v>3</v>
      </c>
      <c r="X282" s="41" t="s">
        <v>1747</v>
      </c>
      <c r="Y282" s="128"/>
      <c r="Z282" s="74">
        <v>1100</v>
      </c>
      <c r="AA282" s="54"/>
      <c r="AB282" s="54"/>
    </row>
    <row r="283" spans="1:28" s="46" customFormat="1">
      <c r="A283" s="41" t="s">
        <v>895</v>
      </c>
      <c r="B283" s="41" t="s">
        <v>849</v>
      </c>
      <c r="C283" s="41" t="s">
        <v>120</v>
      </c>
      <c r="D283" s="51" t="s">
        <v>121</v>
      </c>
      <c r="E283" s="47" t="s">
        <v>1451</v>
      </c>
      <c r="F283" s="52" t="s">
        <v>1492</v>
      </c>
      <c r="G283" s="41" t="s">
        <v>3</v>
      </c>
      <c r="H283" s="41">
        <v>29700</v>
      </c>
      <c r="I283" s="41">
        <v>1</v>
      </c>
      <c r="J283" s="53" t="s">
        <v>3</v>
      </c>
      <c r="K283" s="53" t="s">
        <v>3</v>
      </c>
      <c r="L283" s="53" t="s">
        <v>3</v>
      </c>
      <c r="M283" s="41"/>
      <c r="N283" s="41">
        <v>205312</v>
      </c>
      <c r="O283" s="41" t="s">
        <v>849</v>
      </c>
      <c r="P283" s="41" t="s">
        <v>853</v>
      </c>
      <c r="Q283" s="41" t="s">
        <v>860</v>
      </c>
      <c r="R283" s="41" t="s">
        <v>864</v>
      </c>
      <c r="S283" s="41" t="s">
        <v>852</v>
      </c>
      <c r="T283" s="51"/>
      <c r="U283" s="41" t="s">
        <v>122</v>
      </c>
      <c r="V283" s="41" t="s">
        <v>1313</v>
      </c>
      <c r="W283" s="41" t="s">
        <v>1</v>
      </c>
      <c r="X283" s="41" t="s">
        <v>1747</v>
      </c>
      <c r="Y283" s="128"/>
      <c r="Z283" s="74">
        <v>1000</v>
      </c>
      <c r="AA283" s="54"/>
      <c r="AB283" s="54"/>
    </row>
    <row r="284" spans="1:28" s="46" customFormat="1">
      <c r="A284" s="41" t="s">
        <v>886</v>
      </c>
      <c r="B284" s="41" t="s">
        <v>849</v>
      </c>
      <c r="C284" s="41" t="s">
        <v>120</v>
      </c>
      <c r="D284" s="51" t="s">
        <v>121</v>
      </c>
      <c r="E284" s="47" t="s">
        <v>1449</v>
      </c>
      <c r="F284" s="52" t="s">
        <v>1492</v>
      </c>
      <c r="G284" s="41" t="s">
        <v>1781</v>
      </c>
      <c r="H284" s="41">
        <v>28600</v>
      </c>
      <c r="I284" s="41">
        <v>1</v>
      </c>
      <c r="J284" s="53" t="s">
        <v>3</v>
      </c>
      <c r="K284" s="53" t="s">
        <v>3</v>
      </c>
      <c r="L284" s="53" t="s">
        <v>3</v>
      </c>
      <c r="M284" s="41"/>
      <c r="N284" s="41">
        <v>205312</v>
      </c>
      <c r="O284" s="41" t="s">
        <v>849</v>
      </c>
      <c r="P284" s="41" t="s">
        <v>887</v>
      </c>
      <c r="Q284" s="41" t="s">
        <v>860</v>
      </c>
      <c r="R284" s="41" t="s">
        <v>864</v>
      </c>
      <c r="S284" s="41" t="s">
        <v>852</v>
      </c>
      <c r="T284" s="51"/>
      <c r="U284" s="41" t="s">
        <v>122</v>
      </c>
      <c r="V284" s="41" t="s">
        <v>1312</v>
      </c>
      <c r="W284" s="41" t="s">
        <v>3</v>
      </c>
      <c r="X284" s="41" t="s">
        <v>1747</v>
      </c>
      <c r="Y284" s="128" t="s">
        <v>2148</v>
      </c>
      <c r="Z284" s="74">
        <v>1100</v>
      </c>
      <c r="AA284" s="54"/>
      <c r="AB284" s="54"/>
    </row>
    <row r="285" spans="1:28" s="46" customFormat="1">
      <c r="A285" s="41" t="s">
        <v>983</v>
      </c>
      <c r="B285" s="41" t="s">
        <v>849</v>
      </c>
      <c r="C285" s="41" t="s">
        <v>8</v>
      </c>
      <c r="D285" s="51" t="s">
        <v>83</v>
      </c>
      <c r="E285" s="47" t="s">
        <v>1470</v>
      </c>
      <c r="F285" s="52" t="s">
        <v>1492</v>
      </c>
      <c r="G285" s="41" t="s">
        <v>1750</v>
      </c>
      <c r="H285" s="41">
        <v>34200</v>
      </c>
      <c r="I285" s="41">
        <v>1</v>
      </c>
      <c r="J285" s="53" t="s">
        <v>1</v>
      </c>
      <c r="K285" s="53" t="s">
        <v>1</v>
      </c>
      <c r="L285" s="41" t="s">
        <v>1</v>
      </c>
      <c r="M285" s="41" t="s">
        <v>102</v>
      </c>
      <c r="N285" s="41">
        <v>129386</v>
      </c>
      <c r="O285" s="41" t="s">
        <v>849</v>
      </c>
      <c r="P285" s="41" t="s">
        <v>930</v>
      </c>
      <c r="Q285" s="41" t="s">
        <v>1683</v>
      </c>
      <c r="R285" s="41" t="s">
        <v>702</v>
      </c>
      <c r="S285" s="41" t="s">
        <v>852</v>
      </c>
      <c r="T285" s="51"/>
      <c r="U285" s="41" t="s">
        <v>984</v>
      </c>
      <c r="V285" s="41" t="s">
        <v>1314</v>
      </c>
      <c r="W285" s="41" t="s">
        <v>1</v>
      </c>
      <c r="X285" s="41" t="s">
        <v>1747</v>
      </c>
      <c r="Y285" s="128" t="s">
        <v>2148</v>
      </c>
      <c r="Z285" s="74">
        <v>1300</v>
      </c>
      <c r="AA285" s="54"/>
      <c r="AB285" s="54"/>
    </row>
    <row r="286" spans="1:28" s="46" customFormat="1">
      <c r="A286" s="41" t="s">
        <v>985</v>
      </c>
      <c r="B286" s="41" t="s">
        <v>849</v>
      </c>
      <c r="C286" s="41" t="s">
        <v>8</v>
      </c>
      <c r="D286" s="51" t="s">
        <v>83</v>
      </c>
      <c r="E286" s="47" t="s">
        <v>1471</v>
      </c>
      <c r="F286" s="52" t="s">
        <v>1492</v>
      </c>
      <c r="G286" s="41" t="s">
        <v>3</v>
      </c>
      <c r="H286" s="41">
        <v>33600</v>
      </c>
      <c r="I286" s="41">
        <v>1</v>
      </c>
      <c r="J286" s="53" t="s">
        <v>1</v>
      </c>
      <c r="K286" s="53" t="s">
        <v>1</v>
      </c>
      <c r="L286" s="41" t="s">
        <v>1</v>
      </c>
      <c r="M286" s="41" t="s">
        <v>102</v>
      </c>
      <c r="N286" s="41">
        <v>129386</v>
      </c>
      <c r="O286" s="41" t="s">
        <v>849</v>
      </c>
      <c r="P286" s="41" t="s">
        <v>853</v>
      </c>
      <c r="Q286" s="41" t="s">
        <v>882</v>
      </c>
      <c r="R286" s="41" t="s">
        <v>986</v>
      </c>
      <c r="S286" s="41" t="s">
        <v>852</v>
      </c>
      <c r="T286" s="51"/>
      <c r="U286" s="41" t="s">
        <v>29</v>
      </c>
      <c r="V286" s="41" t="s">
        <v>1315</v>
      </c>
      <c r="W286" s="41" t="s">
        <v>1</v>
      </c>
      <c r="X286" s="41" t="s">
        <v>1782</v>
      </c>
      <c r="Y286" s="128"/>
      <c r="Z286" s="74">
        <v>1300</v>
      </c>
      <c r="AA286" s="54"/>
      <c r="AB286" s="54"/>
    </row>
    <row r="287" spans="1:28" s="46" customFormat="1">
      <c r="A287" s="41" t="s">
        <v>987</v>
      </c>
      <c r="B287" s="41" t="s">
        <v>849</v>
      </c>
      <c r="C287" s="41" t="s">
        <v>8</v>
      </c>
      <c r="D287" s="51" t="s">
        <v>83</v>
      </c>
      <c r="E287" s="47" t="s">
        <v>1472</v>
      </c>
      <c r="F287" s="52" t="s">
        <v>1492</v>
      </c>
      <c r="G287" s="41" t="s">
        <v>1783</v>
      </c>
      <c r="H287" s="41">
        <v>31200</v>
      </c>
      <c r="I287" s="41">
        <v>1</v>
      </c>
      <c r="J287" s="53" t="s">
        <v>1</v>
      </c>
      <c r="K287" s="53" t="s">
        <v>1</v>
      </c>
      <c r="L287" s="41" t="s">
        <v>1</v>
      </c>
      <c r="M287" s="41" t="s">
        <v>102</v>
      </c>
      <c r="N287" s="41">
        <v>129386</v>
      </c>
      <c r="O287" s="41" t="s">
        <v>849</v>
      </c>
      <c r="P287" s="41" t="s">
        <v>940</v>
      </c>
      <c r="Q287" s="41" t="s">
        <v>1683</v>
      </c>
      <c r="R287" s="41" t="s">
        <v>964</v>
      </c>
      <c r="S287" s="41" t="s">
        <v>852</v>
      </c>
      <c r="T287" s="51"/>
      <c r="U287" s="41" t="s">
        <v>29</v>
      </c>
      <c r="V287" s="41" t="s">
        <v>1316</v>
      </c>
      <c r="W287" s="41" t="s">
        <v>1</v>
      </c>
      <c r="X287" s="41" t="s">
        <v>1782</v>
      </c>
      <c r="Y287" s="128"/>
      <c r="Z287" s="74">
        <v>1300</v>
      </c>
      <c r="AA287" s="54"/>
      <c r="AB287" s="54"/>
    </row>
    <row r="288" spans="1:28" s="46" customFormat="1">
      <c r="A288" s="41" t="s">
        <v>866</v>
      </c>
      <c r="B288" s="41" t="s">
        <v>849</v>
      </c>
      <c r="C288" s="41" t="s">
        <v>17</v>
      </c>
      <c r="D288" s="51" t="s">
        <v>30</v>
      </c>
      <c r="E288" s="47" t="s">
        <v>867</v>
      </c>
      <c r="F288" s="52" t="s">
        <v>1492</v>
      </c>
      <c r="G288" s="41" t="s">
        <v>3</v>
      </c>
      <c r="H288" s="41">
        <v>38300</v>
      </c>
      <c r="I288" s="41">
        <v>1</v>
      </c>
      <c r="J288" s="53" t="s">
        <v>3</v>
      </c>
      <c r="K288" s="53" t="s">
        <v>3</v>
      </c>
      <c r="L288" s="53" t="s">
        <v>3</v>
      </c>
      <c r="M288" s="41"/>
      <c r="N288" s="41">
        <v>120197</v>
      </c>
      <c r="O288" s="41" t="s">
        <v>849</v>
      </c>
      <c r="P288" s="41" t="s">
        <v>915</v>
      </c>
      <c r="Q288" s="41" t="s">
        <v>1683</v>
      </c>
      <c r="R288" s="41" t="s">
        <v>702</v>
      </c>
      <c r="S288" s="41" t="s">
        <v>852</v>
      </c>
      <c r="T288" s="51"/>
      <c r="U288" s="41" t="s">
        <v>459</v>
      </c>
      <c r="V288" s="41" t="s">
        <v>1317</v>
      </c>
      <c r="W288" s="41" t="s">
        <v>1</v>
      </c>
      <c r="X288" s="41" t="s">
        <v>1684</v>
      </c>
      <c r="Y288" s="128"/>
      <c r="Z288" s="74">
        <v>1000</v>
      </c>
      <c r="AA288" s="54"/>
      <c r="AB288" s="54"/>
    </row>
    <row r="289" spans="1:28" s="46" customFormat="1">
      <c r="A289" s="41" t="s">
        <v>893</v>
      </c>
      <c r="B289" s="41" t="s">
        <v>849</v>
      </c>
      <c r="C289" s="41" t="s">
        <v>120</v>
      </c>
      <c r="D289" s="51" t="s">
        <v>889</v>
      </c>
      <c r="E289" s="47" t="s">
        <v>1450</v>
      </c>
      <c r="F289" s="52" t="s">
        <v>1492</v>
      </c>
      <c r="G289" s="41" t="s">
        <v>3</v>
      </c>
      <c r="H289" s="41">
        <v>32100</v>
      </c>
      <c r="I289" s="41">
        <v>1</v>
      </c>
      <c r="J289" s="53" t="s">
        <v>3</v>
      </c>
      <c r="K289" s="53" t="s">
        <v>3</v>
      </c>
      <c r="L289" s="53" t="s">
        <v>3</v>
      </c>
      <c r="M289" s="41"/>
      <c r="N289" s="41">
        <v>116914</v>
      </c>
      <c r="O289" s="41" t="s">
        <v>849</v>
      </c>
      <c r="P289" s="41" t="s">
        <v>853</v>
      </c>
      <c r="Q289" s="41" t="s">
        <v>855</v>
      </c>
      <c r="R289" s="41" t="s">
        <v>894</v>
      </c>
      <c r="S289" s="41" t="s">
        <v>852</v>
      </c>
      <c r="T289" s="51"/>
      <c r="U289" s="41" t="s">
        <v>891</v>
      </c>
      <c r="V289" s="41" t="s">
        <v>1319</v>
      </c>
      <c r="W289" s="41" t="s">
        <v>1</v>
      </c>
      <c r="X289" s="41" t="s">
        <v>1749</v>
      </c>
      <c r="Y289" s="128"/>
      <c r="Z289" s="74">
        <v>1600</v>
      </c>
      <c r="AA289" s="54"/>
      <c r="AB289" s="54"/>
    </row>
    <row r="290" spans="1:28" s="46" customFormat="1">
      <c r="A290" s="41" t="s">
        <v>888</v>
      </c>
      <c r="B290" s="41" t="s">
        <v>849</v>
      </c>
      <c r="C290" s="41" t="s">
        <v>120</v>
      </c>
      <c r="D290" s="51" t="s">
        <v>889</v>
      </c>
      <c r="E290" s="47" t="s">
        <v>890</v>
      </c>
      <c r="F290" s="52" t="s">
        <v>1492</v>
      </c>
      <c r="G290" s="41" t="s">
        <v>3</v>
      </c>
      <c r="H290" s="41">
        <v>25300</v>
      </c>
      <c r="I290" s="41">
        <v>1</v>
      </c>
      <c r="J290" s="53" t="s">
        <v>3</v>
      </c>
      <c r="K290" s="53" t="s">
        <v>3</v>
      </c>
      <c r="L290" s="53" t="s">
        <v>3</v>
      </c>
      <c r="M290" s="41"/>
      <c r="N290" s="41">
        <v>116914</v>
      </c>
      <c r="O290" s="41" t="s">
        <v>849</v>
      </c>
      <c r="P290" s="41" t="s">
        <v>2</v>
      </c>
      <c r="Q290" s="41" t="s">
        <v>855</v>
      </c>
      <c r="R290" s="41" t="s">
        <v>892</v>
      </c>
      <c r="S290" s="41" t="s">
        <v>852</v>
      </c>
      <c r="T290" s="51"/>
      <c r="U290" s="41" t="s">
        <v>891</v>
      </c>
      <c r="V290" s="41" t="s">
        <v>1318</v>
      </c>
      <c r="W290" s="41" t="s">
        <v>1</v>
      </c>
      <c r="X290" s="41" t="s">
        <v>1749</v>
      </c>
      <c r="Y290" s="128"/>
      <c r="Z290" s="74">
        <v>2700</v>
      </c>
      <c r="AA290" s="54"/>
      <c r="AB290" s="54"/>
    </row>
    <row r="291" spans="1:28" s="46" customFormat="1">
      <c r="A291" s="41" t="s">
        <v>1524</v>
      </c>
      <c r="B291" s="41" t="s">
        <v>849</v>
      </c>
      <c r="C291" s="41" t="s">
        <v>23</v>
      </c>
      <c r="D291" s="51" t="s">
        <v>1532</v>
      </c>
      <c r="E291" s="47" t="s">
        <v>1538</v>
      </c>
      <c r="F291" s="52" t="s">
        <v>1492</v>
      </c>
      <c r="G291" s="41" t="s">
        <v>3</v>
      </c>
      <c r="H291" s="41">
        <v>12400</v>
      </c>
      <c r="I291" s="41">
        <v>1</v>
      </c>
      <c r="J291" s="53" t="s">
        <v>3</v>
      </c>
      <c r="K291" s="53" t="s">
        <v>3</v>
      </c>
      <c r="L291" s="53" t="s">
        <v>3</v>
      </c>
      <c r="M291" s="41"/>
      <c r="N291" s="41">
        <v>36711</v>
      </c>
      <c r="O291" s="41" t="s">
        <v>849</v>
      </c>
      <c r="P291" s="41" t="s">
        <v>930</v>
      </c>
      <c r="Q291" s="41" t="s">
        <v>1683</v>
      </c>
      <c r="R291" s="41" t="s">
        <v>702</v>
      </c>
      <c r="S291" s="41" t="s">
        <v>852</v>
      </c>
      <c r="T291" s="51"/>
      <c r="U291" s="41" t="s">
        <v>1784</v>
      </c>
      <c r="V291" s="41" t="s">
        <v>1550</v>
      </c>
      <c r="W291" s="41" t="s">
        <v>3</v>
      </c>
      <c r="X291" s="41" t="s">
        <v>1747</v>
      </c>
      <c r="Y291" s="128"/>
      <c r="Z291" s="74">
        <v>2000</v>
      </c>
      <c r="AA291" s="54"/>
      <c r="AB291" s="54"/>
    </row>
    <row r="292" spans="1:28" s="46" customFormat="1">
      <c r="A292" s="41" t="s">
        <v>1525</v>
      </c>
      <c r="B292" s="41" t="s">
        <v>849</v>
      </c>
      <c r="C292" s="41" t="s">
        <v>23</v>
      </c>
      <c r="D292" s="51" t="s">
        <v>1532</v>
      </c>
      <c r="E292" s="47" t="s">
        <v>1539</v>
      </c>
      <c r="F292" s="52" t="s">
        <v>1492</v>
      </c>
      <c r="G292" s="41" t="s">
        <v>3</v>
      </c>
      <c r="H292" s="41">
        <v>16800</v>
      </c>
      <c r="I292" s="41">
        <v>1</v>
      </c>
      <c r="J292" s="53" t="s">
        <v>3</v>
      </c>
      <c r="K292" s="53" t="s">
        <v>3</v>
      </c>
      <c r="L292" s="53" t="s">
        <v>3</v>
      </c>
      <c r="M292" s="41"/>
      <c r="N292" s="41">
        <v>36711</v>
      </c>
      <c r="O292" s="41" t="s">
        <v>849</v>
      </c>
      <c r="P292" s="41" t="s">
        <v>885</v>
      </c>
      <c r="Q292" s="41" t="s">
        <v>904</v>
      </c>
      <c r="R292" s="41" t="s">
        <v>960</v>
      </c>
      <c r="S292" s="41" t="s">
        <v>852</v>
      </c>
      <c r="T292" s="51"/>
      <c r="U292" s="41" t="s">
        <v>1784</v>
      </c>
      <c r="V292" s="41" t="s">
        <v>1551</v>
      </c>
      <c r="W292" s="41" t="s">
        <v>3</v>
      </c>
      <c r="X292" s="41" t="s">
        <v>1747</v>
      </c>
      <c r="Y292" s="128"/>
      <c r="Z292" s="74">
        <v>2000</v>
      </c>
      <c r="AA292" s="54"/>
      <c r="AB292" s="54"/>
    </row>
    <row r="293" spans="1:28" s="46" customFormat="1">
      <c r="A293" s="41" t="s">
        <v>1041</v>
      </c>
      <c r="B293" s="41" t="s">
        <v>849</v>
      </c>
      <c r="C293" s="41" t="s">
        <v>17</v>
      </c>
      <c r="D293" s="51" t="s">
        <v>73</v>
      </c>
      <c r="E293" s="47" t="s">
        <v>1042</v>
      </c>
      <c r="F293" s="52" t="s">
        <v>1492</v>
      </c>
      <c r="G293" s="41" t="s">
        <v>3</v>
      </c>
      <c r="H293" s="41">
        <v>112300</v>
      </c>
      <c r="I293" s="41">
        <v>1</v>
      </c>
      <c r="J293" s="53" t="s">
        <v>1</v>
      </c>
      <c r="K293" s="53" t="s">
        <v>1</v>
      </c>
      <c r="L293" s="41" t="s">
        <v>1</v>
      </c>
      <c r="M293" s="41"/>
      <c r="N293" s="41">
        <v>632996</v>
      </c>
      <c r="O293" s="41" t="s">
        <v>849</v>
      </c>
      <c r="P293" s="41" t="s">
        <v>981</v>
      </c>
      <c r="Q293" s="41" t="s">
        <v>1044</v>
      </c>
      <c r="R293" s="41" t="s">
        <v>1043</v>
      </c>
      <c r="S293" s="41" t="s">
        <v>852</v>
      </c>
      <c r="T293" s="41" t="s">
        <v>1</v>
      </c>
      <c r="U293" s="41" t="s">
        <v>667</v>
      </c>
      <c r="V293" s="41" t="s">
        <v>1320</v>
      </c>
      <c r="W293" s="41" t="s">
        <v>1</v>
      </c>
      <c r="X293" s="41" t="s">
        <v>1756</v>
      </c>
      <c r="Y293" s="128" t="s">
        <v>2148</v>
      </c>
      <c r="Z293" s="74">
        <v>2100</v>
      </c>
      <c r="AA293" s="54"/>
      <c r="AB293" s="54"/>
    </row>
    <row r="294" spans="1:28" s="46" customFormat="1">
      <c r="A294" s="41" t="s">
        <v>1494</v>
      </c>
      <c r="B294" s="41" t="s">
        <v>849</v>
      </c>
      <c r="C294" s="41" t="s">
        <v>17</v>
      </c>
      <c r="D294" s="51" t="s">
        <v>73</v>
      </c>
      <c r="E294" s="47" t="s">
        <v>1495</v>
      </c>
      <c r="F294" s="52" t="s">
        <v>1492</v>
      </c>
      <c r="G294" s="41" t="s">
        <v>3</v>
      </c>
      <c r="H294" s="41">
        <v>37100</v>
      </c>
      <c r="I294" s="41">
        <v>1</v>
      </c>
      <c r="J294" s="53" t="s">
        <v>1</v>
      </c>
      <c r="K294" s="53" t="s">
        <v>1</v>
      </c>
      <c r="L294" s="41" t="s">
        <v>1</v>
      </c>
      <c r="M294" s="41"/>
      <c r="N294" s="41">
        <v>632996</v>
      </c>
      <c r="O294" s="41" t="s">
        <v>849</v>
      </c>
      <c r="P294" s="41" t="s">
        <v>940</v>
      </c>
      <c r="Q294" s="41" t="s">
        <v>904</v>
      </c>
      <c r="R294" s="41" t="s">
        <v>1498</v>
      </c>
      <c r="S294" s="41" t="s">
        <v>852</v>
      </c>
      <c r="T294" s="41"/>
      <c r="U294" s="41" t="s">
        <v>1497</v>
      </c>
      <c r="V294" s="41" t="s">
        <v>1496</v>
      </c>
      <c r="W294" s="41" t="s">
        <v>3</v>
      </c>
      <c r="X294" s="41" t="s">
        <v>1756</v>
      </c>
      <c r="Y294" s="128" t="s">
        <v>2148</v>
      </c>
      <c r="Z294" s="74">
        <v>1000</v>
      </c>
      <c r="AA294" s="54"/>
      <c r="AB294" s="54"/>
    </row>
    <row r="295" spans="1:28" s="46" customFormat="1">
      <c r="A295" s="41" t="s">
        <v>2112</v>
      </c>
      <c r="B295" s="41" t="s">
        <v>849</v>
      </c>
      <c r="C295" s="41" t="s">
        <v>17</v>
      </c>
      <c r="D295" s="41" t="s">
        <v>73</v>
      </c>
      <c r="E295" s="47" t="s">
        <v>2113</v>
      </c>
      <c r="F295" s="43" t="s">
        <v>1492</v>
      </c>
      <c r="G295" s="41" t="s">
        <v>3</v>
      </c>
      <c r="H295" s="41">
        <v>50000</v>
      </c>
      <c r="I295" s="41">
        <v>1</v>
      </c>
      <c r="J295" s="53" t="s">
        <v>1</v>
      </c>
      <c r="K295" s="53" t="s">
        <v>1</v>
      </c>
      <c r="L295" s="41" t="s">
        <v>1</v>
      </c>
      <c r="M295" s="41" t="s">
        <v>2114</v>
      </c>
      <c r="N295" s="41">
        <v>632996</v>
      </c>
      <c r="O295" s="41" t="s">
        <v>849</v>
      </c>
      <c r="P295" s="41" t="s">
        <v>853</v>
      </c>
      <c r="Q295" s="41" t="s">
        <v>855</v>
      </c>
      <c r="R295" s="41" t="s">
        <v>2115</v>
      </c>
      <c r="S295" s="41" t="s">
        <v>852</v>
      </c>
      <c r="T295" s="41"/>
      <c r="U295" s="41" t="s">
        <v>2116</v>
      </c>
      <c r="V295" s="41" t="s">
        <v>2117</v>
      </c>
      <c r="W295" s="41" t="s">
        <v>1</v>
      </c>
      <c r="X295" s="41" t="s">
        <v>1756</v>
      </c>
      <c r="Y295" s="128"/>
      <c r="Z295" s="74">
        <v>1800</v>
      </c>
      <c r="AA295" s="54"/>
      <c r="AB295" s="54"/>
    </row>
    <row r="296" spans="1:28" s="46" customFormat="1">
      <c r="A296" s="41" t="s">
        <v>989</v>
      </c>
      <c r="B296" s="41" t="s">
        <v>849</v>
      </c>
      <c r="C296" s="41" t="s">
        <v>8</v>
      </c>
      <c r="D296" s="51" t="s">
        <v>161</v>
      </c>
      <c r="E296" s="47" t="s">
        <v>1473</v>
      </c>
      <c r="F296" s="52" t="s">
        <v>1492</v>
      </c>
      <c r="G296" s="41" t="s">
        <v>3</v>
      </c>
      <c r="H296" s="41">
        <v>29800</v>
      </c>
      <c r="I296" s="41">
        <v>1</v>
      </c>
      <c r="J296" s="53" t="s">
        <v>1</v>
      </c>
      <c r="K296" s="53" t="s">
        <v>1</v>
      </c>
      <c r="L296" s="41" t="s">
        <v>1</v>
      </c>
      <c r="M296" s="41" t="s">
        <v>102</v>
      </c>
      <c r="N296" s="41">
        <v>186913</v>
      </c>
      <c r="O296" s="41" t="s">
        <v>849</v>
      </c>
      <c r="P296" s="41" t="s">
        <v>859</v>
      </c>
      <c r="Q296" s="41" t="s">
        <v>860</v>
      </c>
      <c r="R296" s="41" t="s">
        <v>864</v>
      </c>
      <c r="S296" s="41" t="s">
        <v>852</v>
      </c>
      <c r="T296" s="51"/>
      <c r="U296" s="41" t="s">
        <v>163</v>
      </c>
      <c r="V296" s="41" t="s">
        <v>1321</v>
      </c>
      <c r="W296" s="41" t="s">
        <v>1</v>
      </c>
      <c r="X296" s="41" t="s">
        <v>1747</v>
      </c>
      <c r="Y296" s="128"/>
      <c r="Z296" s="74">
        <v>1400</v>
      </c>
      <c r="AA296" s="54"/>
      <c r="AB296" s="54"/>
    </row>
    <row r="297" spans="1:28" s="46" customFormat="1">
      <c r="A297" s="41" t="s">
        <v>908</v>
      </c>
      <c r="B297" s="41" t="s">
        <v>849</v>
      </c>
      <c r="C297" s="41" t="s">
        <v>14</v>
      </c>
      <c r="D297" s="51" t="s">
        <v>64</v>
      </c>
      <c r="E297" s="47" t="s">
        <v>909</v>
      </c>
      <c r="F297" s="52" t="s">
        <v>1492</v>
      </c>
      <c r="G297" s="41" t="s">
        <v>3</v>
      </c>
      <c r="H297" s="41">
        <v>24600</v>
      </c>
      <c r="I297" s="41">
        <v>1</v>
      </c>
      <c r="J297" s="53" t="s">
        <v>3</v>
      </c>
      <c r="K297" s="53" t="s">
        <v>3</v>
      </c>
      <c r="L297" s="53" t="s">
        <v>3</v>
      </c>
      <c r="M297" s="41"/>
      <c r="N297" s="41">
        <v>117699</v>
      </c>
      <c r="O297" s="41" t="s">
        <v>849</v>
      </c>
      <c r="P297" s="41" t="s">
        <v>962</v>
      </c>
      <c r="Q297" s="41" t="s">
        <v>1683</v>
      </c>
      <c r="R297" s="41" t="s">
        <v>862</v>
      </c>
      <c r="S297" s="41" t="s">
        <v>852</v>
      </c>
      <c r="T297" s="51"/>
      <c r="U297" s="41" t="s">
        <v>910</v>
      </c>
      <c r="V297" s="41" t="s">
        <v>1324</v>
      </c>
      <c r="W297" s="41" t="s">
        <v>3</v>
      </c>
      <c r="X297" s="41" t="s">
        <v>1747</v>
      </c>
      <c r="Y297" s="128"/>
      <c r="Z297" s="74">
        <v>2000</v>
      </c>
      <c r="AA297" s="54"/>
      <c r="AB297" s="54"/>
    </row>
    <row r="298" spans="1:28" s="46" customFormat="1">
      <c r="A298" s="41" t="s">
        <v>905</v>
      </c>
      <c r="B298" s="41" t="s">
        <v>849</v>
      </c>
      <c r="C298" s="41" t="s">
        <v>14</v>
      </c>
      <c r="D298" s="51" t="s">
        <v>64</v>
      </c>
      <c r="E298" s="47" t="s">
        <v>1785</v>
      </c>
      <c r="F298" s="52" t="s">
        <v>1492</v>
      </c>
      <c r="G298" s="41" t="s">
        <v>3</v>
      </c>
      <c r="H298" s="41">
        <v>29600</v>
      </c>
      <c r="I298" s="41">
        <v>1</v>
      </c>
      <c r="J298" s="53" t="s">
        <v>3</v>
      </c>
      <c r="K298" s="53" t="s">
        <v>3</v>
      </c>
      <c r="L298" s="53" t="s">
        <v>3</v>
      </c>
      <c r="M298" s="41"/>
      <c r="N298" s="41">
        <v>117699</v>
      </c>
      <c r="O298" s="41" t="s">
        <v>849</v>
      </c>
      <c r="P298" s="41" t="s">
        <v>962</v>
      </c>
      <c r="Q298" s="41" t="s">
        <v>855</v>
      </c>
      <c r="R298" s="41" t="s">
        <v>907</v>
      </c>
      <c r="S298" s="41" t="s">
        <v>852</v>
      </c>
      <c r="T298" s="51"/>
      <c r="U298" s="41" t="s">
        <v>906</v>
      </c>
      <c r="V298" s="41" t="s">
        <v>1323</v>
      </c>
      <c r="W298" s="41" t="s">
        <v>1</v>
      </c>
      <c r="X298" s="41" t="s">
        <v>1747</v>
      </c>
      <c r="Y298" s="128"/>
      <c r="Z298" s="74">
        <v>2000</v>
      </c>
      <c r="AA298" s="54"/>
      <c r="AB298" s="54"/>
    </row>
    <row r="299" spans="1:28" s="46" customFormat="1">
      <c r="A299" s="41" t="s">
        <v>911</v>
      </c>
      <c r="B299" s="41" t="s">
        <v>849</v>
      </c>
      <c r="C299" s="41" t="s">
        <v>14</v>
      </c>
      <c r="D299" s="51" t="s">
        <v>64</v>
      </c>
      <c r="E299" s="47" t="s">
        <v>1455</v>
      </c>
      <c r="F299" s="52" t="s">
        <v>1492</v>
      </c>
      <c r="G299" s="41" t="s">
        <v>759</v>
      </c>
      <c r="H299" s="41">
        <v>41700</v>
      </c>
      <c r="I299" s="41">
        <v>1</v>
      </c>
      <c r="J299" s="53" t="s">
        <v>3</v>
      </c>
      <c r="K299" s="53" t="s">
        <v>3</v>
      </c>
      <c r="L299" s="53" t="s">
        <v>3</v>
      </c>
      <c r="M299" s="41"/>
      <c r="N299" s="41">
        <v>117699</v>
      </c>
      <c r="O299" s="41" t="s">
        <v>849</v>
      </c>
      <c r="P299" s="41" t="s">
        <v>856</v>
      </c>
      <c r="Q299" s="41" t="s">
        <v>855</v>
      </c>
      <c r="R299" s="41" t="s">
        <v>857</v>
      </c>
      <c r="S299" s="41" t="s">
        <v>852</v>
      </c>
      <c r="T299" s="51"/>
      <c r="U299" s="41" t="s">
        <v>448</v>
      </c>
      <c r="V299" s="41" t="s">
        <v>1325</v>
      </c>
      <c r="W299" s="41" t="s">
        <v>1</v>
      </c>
      <c r="X299" s="41" t="s">
        <v>1747</v>
      </c>
      <c r="Y299" s="128"/>
      <c r="Z299" s="74">
        <v>2200</v>
      </c>
      <c r="AA299" s="54"/>
      <c r="AB299" s="54"/>
    </row>
    <row r="300" spans="1:28" s="46" customFormat="1">
      <c r="A300" s="41" t="s">
        <v>901</v>
      </c>
      <c r="B300" s="41" t="s">
        <v>849</v>
      </c>
      <c r="C300" s="41" t="s">
        <v>14</v>
      </c>
      <c r="D300" s="51" t="s">
        <v>64</v>
      </c>
      <c r="E300" s="47" t="s">
        <v>1454</v>
      </c>
      <c r="F300" s="52" t="s">
        <v>1492</v>
      </c>
      <c r="G300" s="41" t="s">
        <v>1786</v>
      </c>
      <c r="H300" s="41">
        <v>28200</v>
      </c>
      <c r="I300" s="41">
        <v>1</v>
      </c>
      <c r="J300" s="53" t="s">
        <v>3</v>
      </c>
      <c r="K300" s="53" t="s">
        <v>3</v>
      </c>
      <c r="L300" s="53" t="s">
        <v>3</v>
      </c>
      <c r="M300" s="41"/>
      <c r="N300" s="41">
        <v>117699</v>
      </c>
      <c r="O300" s="41" t="s">
        <v>849</v>
      </c>
      <c r="P300" s="41" t="s">
        <v>887</v>
      </c>
      <c r="Q300" s="41" t="s">
        <v>904</v>
      </c>
      <c r="R300" s="41" t="s">
        <v>903</v>
      </c>
      <c r="S300" s="41" t="s">
        <v>852</v>
      </c>
      <c r="T300" s="51"/>
      <c r="U300" s="41" t="s">
        <v>902</v>
      </c>
      <c r="V300" s="41" t="s">
        <v>1322</v>
      </c>
      <c r="W300" s="41" t="s">
        <v>1</v>
      </c>
      <c r="X300" s="41" t="s">
        <v>1747</v>
      </c>
      <c r="Y300" s="128"/>
      <c r="Z300" s="74">
        <v>2200</v>
      </c>
      <c r="AA300" s="54"/>
      <c r="AB300" s="54"/>
    </row>
    <row r="301" spans="1:28" s="46" customFormat="1">
      <c r="A301" s="41" t="s">
        <v>1526</v>
      </c>
      <c r="B301" s="41" t="s">
        <v>849</v>
      </c>
      <c r="C301" s="41" t="s">
        <v>8</v>
      </c>
      <c r="D301" s="51" t="s">
        <v>675</v>
      </c>
      <c r="E301" s="47" t="s">
        <v>1540</v>
      </c>
      <c r="F301" s="52" t="s">
        <v>1492</v>
      </c>
      <c r="G301" s="41" t="s">
        <v>3</v>
      </c>
      <c r="H301" s="41">
        <v>13900</v>
      </c>
      <c r="I301" s="41">
        <v>1</v>
      </c>
      <c r="J301" s="53" t="s">
        <v>1</v>
      </c>
      <c r="K301" s="53" t="s">
        <v>1</v>
      </c>
      <c r="L301" s="41" t="s">
        <v>1</v>
      </c>
      <c r="M301" s="41" t="s">
        <v>102</v>
      </c>
      <c r="N301" s="41">
        <v>58915</v>
      </c>
      <c r="O301" s="41" t="s">
        <v>849</v>
      </c>
      <c r="P301" s="41" t="s">
        <v>859</v>
      </c>
      <c r="Q301" s="41" t="s">
        <v>1683</v>
      </c>
      <c r="R301" s="41" t="s">
        <v>1557</v>
      </c>
      <c r="S301" s="41" t="s">
        <v>852</v>
      </c>
      <c r="T301" s="51"/>
      <c r="U301" s="41" t="s">
        <v>677</v>
      </c>
      <c r="V301" s="41" t="s">
        <v>1552</v>
      </c>
      <c r="W301" s="41" t="s">
        <v>3</v>
      </c>
      <c r="X301" s="41" t="s">
        <v>1747</v>
      </c>
      <c r="Y301" s="128"/>
      <c r="Z301" s="75">
        <v>1000</v>
      </c>
      <c r="AA301" s="54"/>
      <c r="AB301" s="54"/>
    </row>
    <row r="302" spans="1:28" s="46" customFormat="1">
      <c r="A302" s="41" t="s">
        <v>1527</v>
      </c>
      <c r="B302" s="41" t="s">
        <v>849</v>
      </c>
      <c r="C302" s="41" t="s">
        <v>8</v>
      </c>
      <c r="D302" s="51" t="s">
        <v>1533</v>
      </c>
      <c r="E302" s="47" t="s">
        <v>1541</v>
      </c>
      <c r="F302" s="52" t="s">
        <v>1492</v>
      </c>
      <c r="G302" s="41" t="s">
        <v>3</v>
      </c>
      <c r="H302" s="41">
        <v>12400</v>
      </c>
      <c r="I302" s="41">
        <v>1</v>
      </c>
      <c r="J302" s="53" t="s">
        <v>3</v>
      </c>
      <c r="K302" s="53" t="s">
        <v>3</v>
      </c>
      <c r="L302" s="53" t="s">
        <v>3</v>
      </c>
      <c r="M302" s="41"/>
      <c r="N302" s="41">
        <v>32132</v>
      </c>
      <c r="O302" s="41" t="s">
        <v>849</v>
      </c>
      <c r="P302" s="41" t="s">
        <v>856</v>
      </c>
      <c r="Q302" s="41" t="s">
        <v>882</v>
      </c>
      <c r="R302" s="41" t="s">
        <v>1558</v>
      </c>
      <c r="S302" s="41" t="s">
        <v>852</v>
      </c>
      <c r="T302" s="51"/>
      <c r="U302" s="41" t="s">
        <v>1787</v>
      </c>
      <c r="V302" s="41" t="s">
        <v>1553</v>
      </c>
      <c r="W302" s="41" t="s">
        <v>3</v>
      </c>
      <c r="X302" s="41" t="s">
        <v>1747</v>
      </c>
      <c r="Y302" s="128"/>
      <c r="Z302" s="74">
        <v>1000</v>
      </c>
      <c r="AA302" s="41"/>
      <c r="AB302" s="41"/>
    </row>
    <row r="303" spans="1:28" s="46" customFormat="1">
      <c r="A303" s="41" t="s">
        <v>1117</v>
      </c>
      <c r="B303" s="66" t="s">
        <v>1788</v>
      </c>
      <c r="C303" s="41" t="s">
        <v>186</v>
      </c>
      <c r="D303" s="51" t="s">
        <v>187</v>
      </c>
      <c r="E303" s="47" t="s">
        <v>1118</v>
      </c>
      <c r="F303" s="52" t="s">
        <v>1492</v>
      </c>
      <c r="G303" s="41" t="s">
        <v>3</v>
      </c>
      <c r="H303" s="41">
        <v>567</v>
      </c>
      <c r="I303" s="41">
        <v>1</v>
      </c>
      <c r="J303" s="53" t="s">
        <v>1</v>
      </c>
      <c r="K303" s="53" t="s">
        <v>1</v>
      </c>
      <c r="L303" s="41" t="s">
        <v>1</v>
      </c>
      <c r="M303" s="41" t="s">
        <v>101</v>
      </c>
      <c r="N303" s="41">
        <v>456967</v>
      </c>
      <c r="O303" s="51" t="s">
        <v>1789</v>
      </c>
      <c r="P303" s="41" t="s">
        <v>1745</v>
      </c>
      <c r="Q303" s="41" t="s">
        <v>1683</v>
      </c>
      <c r="R303" s="41" t="s">
        <v>701</v>
      </c>
      <c r="S303" s="41" t="s">
        <v>803</v>
      </c>
      <c r="T303" s="41" t="s">
        <v>1</v>
      </c>
      <c r="U303" s="41" t="s">
        <v>196</v>
      </c>
      <c r="V303" s="51" t="s">
        <v>1584</v>
      </c>
      <c r="W303" s="41"/>
      <c r="X303" s="41" t="s">
        <v>809</v>
      </c>
      <c r="Y303" s="128" t="s">
        <v>2151</v>
      </c>
      <c r="Z303" s="92"/>
      <c r="AA303" s="54"/>
      <c r="AB303" s="54"/>
    </row>
    <row r="304" spans="1:28" s="46" customFormat="1">
      <c r="A304" s="41" t="s">
        <v>1116</v>
      </c>
      <c r="B304" s="66" t="s">
        <v>1788</v>
      </c>
      <c r="C304" s="41" t="s">
        <v>186</v>
      </c>
      <c r="D304" s="51" t="s">
        <v>187</v>
      </c>
      <c r="E304" s="47" t="s">
        <v>1118</v>
      </c>
      <c r="F304" s="52" t="s">
        <v>1492</v>
      </c>
      <c r="G304" s="41" t="s">
        <v>3</v>
      </c>
      <c r="H304" s="41">
        <v>567</v>
      </c>
      <c r="I304" s="41">
        <v>1</v>
      </c>
      <c r="J304" s="53" t="s">
        <v>1</v>
      </c>
      <c r="K304" s="53" t="s">
        <v>1</v>
      </c>
      <c r="L304" s="41" t="s">
        <v>1</v>
      </c>
      <c r="M304" s="41" t="s">
        <v>101</v>
      </c>
      <c r="N304" s="41">
        <v>456967</v>
      </c>
      <c r="O304" s="51" t="s">
        <v>1670</v>
      </c>
      <c r="P304" s="41" t="s">
        <v>1745</v>
      </c>
      <c r="Q304" s="41" t="s">
        <v>1683</v>
      </c>
      <c r="R304" s="41" t="s">
        <v>701</v>
      </c>
      <c r="S304" s="41" t="s">
        <v>803</v>
      </c>
      <c r="T304" s="41" t="s">
        <v>1</v>
      </c>
      <c r="U304" s="41" t="s">
        <v>196</v>
      </c>
      <c r="V304" s="51" t="s">
        <v>1584</v>
      </c>
      <c r="W304" s="41"/>
      <c r="X304" s="41" t="s">
        <v>809</v>
      </c>
      <c r="Y304" s="128" t="s">
        <v>2151</v>
      </c>
      <c r="Z304" s="92"/>
      <c r="AA304" s="54"/>
      <c r="AB304" s="54"/>
    </row>
    <row r="305" spans="1:28" s="46" customFormat="1">
      <c r="A305" s="41" t="s">
        <v>1091</v>
      </c>
      <c r="B305" s="66" t="s">
        <v>1788</v>
      </c>
      <c r="C305" s="41" t="s">
        <v>8</v>
      </c>
      <c r="D305" s="51" t="s">
        <v>182</v>
      </c>
      <c r="E305" s="47" t="s">
        <v>756</v>
      </c>
      <c r="F305" s="52" t="s">
        <v>1492</v>
      </c>
      <c r="G305" s="41" t="s">
        <v>3</v>
      </c>
      <c r="H305" s="41">
        <v>567</v>
      </c>
      <c r="I305" s="41">
        <v>1</v>
      </c>
      <c r="J305" s="53" t="s">
        <v>1</v>
      </c>
      <c r="K305" s="53" t="s">
        <v>1</v>
      </c>
      <c r="L305" s="41" t="s">
        <v>1</v>
      </c>
      <c r="M305" s="41" t="s">
        <v>102</v>
      </c>
      <c r="N305" s="41">
        <v>296262</v>
      </c>
      <c r="O305" s="51" t="s">
        <v>1791</v>
      </c>
      <c r="P305" s="41" t="s">
        <v>1745</v>
      </c>
      <c r="Q305" s="41" t="s">
        <v>1683</v>
      </c>
      <c r="R305" s="41" t="s">
        <v>701</v>
      </c>
      <c r="S305" s="41" t="s">
        <v>803</v>
      </c>
      <c r="T305" s="41" t="s">
        <v>1</v>
      </c>
      <c r="U305" s="41" t="s">
        <v>352</v>
      </c>
      <c r="V305" s="51" t="s">
        <v>1585</v>
      </c>
      <c r="W305" s="41"/>
      <c r="X305" s="41" t="s">
        <v>809</v>
      </c>
      <c r="Y305" s="128" t="s">
        <v>2151</v>
      </c>
      <c r="Z305" s="92"/>
      <c r="AA305" s="54"/>
      <c r="AB305" s="54"/>
    </row>
    <row r="306" spans="1:28" s="46" customFormat="1">
      <c r="A306" s="41" t="s">
        <v>1058</v>
      </c>
      <c r="B306" s="66" t="s">
        <v>1788</v>
      </c>
      <c r="C306" s="41" t="s">
        <v>32</v>
      </c>
      <c r="D306" s="51" t="s">
        <v>33</v>
      </c>
      <c r="E306" s="47" t="s">
        <v>754</v>
      </c>
      <c r="F306" s="52" t="s">
        <v>1492</v>
      </c>
      <c r="G306" s="41" t="s">
        <v>3</v>
      </c>
      <c r="H306" s="41">
        <v>567</v>
      </c>
      <c r="I306" s="41">
        <v>1</v>
      </c>
      <c r="J306" s="53" t="s">
        <v>1</v>
      </c>
      <c r="K306" s="53" t="s">
        <v>1</v>
      </c>
      <c r="L306" s="41" t="s">
        <v>1</v>
      </c>
      <c r="M306" s="41"/>
      <c r="N306" s="41">
        <v>756183</v>
      </c>
      <c r="O306" s="51" t="s">
        <v>1789</v>
      </c>
      <c r="P306" s="41" t="s">
        <v>1745</v>
      </c>
      <c r="Q306" s="41" t="s">
        <v>1683</v>
      </c>
      <c r="R306" s="41" t="s">
        <v>701</v>
      </c>
      <c r="S306" s="41" t="s">
        <v>803</v>
      </c>
      <c r="T306" s="41" t="s">
        <v>1</v>
      </c>
      <c r="U306" s="41" t="s">
        <v>742</v>
      </c>
      <c r="V306" s="51" t="s">
        <v>1249</v>
      </c>
      <c r="W306" s="41"/>
      <c r="X306" s="41" t="s">
        <v>809</v>
      </c>
      <c r="Y306" s="128" t="s">
        <v>2151</v>
      </c>
      <c r="Z306" s="92"/>
      <c r="AA306" s="41"/>
      <c r="AB306" s="41"/>
    </row>
    <row r="307" spans="1:28" s="46" customFormat="1">
      <c r="A307" s="41" t="s">
        <v>1059</v>
      </c>
      <c r="B307" s="66" t="s">
        <v>1788</v>
      </c>
      <c r="C307" s="41" t="s">
        <v>32</v>
      </c>
      <c r="D307" s="51" t="s">
        <v>33</v>
      </c>
      <c r="E307" s="47" t="s">
        <v>754</v>
      </c>
      <c r="F307" s="52" t="s">
        <v>1492</v>
      </c>
      <c r="G307" s="41" t="s">
        <v>3</v>
      </c>
      <c r="H307" s="41">
        <v>567</v>
      </c>
      <c r="I307" s="41">
        <v>1</v>
      </c>
      <c r="J307" s="53" t="s">
        <v>1</v>
      </c>
      <c r="K307" s="53" t="s">
        <v>1</v>
      </c>
      <c r="L307" s="41" t="s">
        <v>1</v>
      </c>
      <c r="M307" s="41"/>
      <c r="N307" s="41">
        <v>756183</v>
      </c>
      <c r="O307" s="51" t="s">
        <v>1789</v>
      </c>
      <c r="P307" s="41" t="s">
        <v>1745</v>
      </c>
      <c r="Q307" s="41" t="s">
        <v>1683</v>
      </c>
      <c r="R307" s="41" t="s">
        <v>701</v>
      </c>
      <c r="S307" s="41" t="s">
        <v>803</v>
      </c>
      <c r="T307" s="41" t="s">
        <v>1</v>
      </c>
      <c r="U307" s="41" t="s">
        <v>742</v>
      </c>
      <c r="V307" s="51" t="s">
        <v>1249</v>
      </c>
      <c r="W307" s="41"/>
      <c r="X307" s="41" t="s">
        <v>809</v>
      </c>
      <c r="Y307" s="128" t="s">
        <v>2151</v>
      </c>
      <c r="Z307" s="92"/>
      <c r="AA307" s="41"/>
      <c r="AB307" s="41"/>
    </row>
    <row r="308" spans="1:28" s="46" customFormat="1">
      <c r="A308" s="66" t="s">
        <v>813</v>
      </c>
      <c r="B308" s="66" t="s">
        <v>1788</v>
      </c>
      <c r="C308" s="41" t="s">
        <v>32</v>
      </c>
      <c r="D308" s="51" t="s">
        <v>33</v>
      </c>
      <c r="E308" s="47" t="s">
        <v>754</v>
      </c>
      <c r="F308" s="52" t="s">
        <v>1492</v>
      </c>
      <c r="G308" s="41" t="s">
        <v>3</v>
      </c>
      <c r="H308" s="41">
        <v>567</v>
      </c>
      <c r="I308" s="41">
        <v>1</v>
      </c>
      <c r="J308" s="53" t="s">
        <v>1</v>
      </c>
      <c r="K308" s="53" t="s">
        <v>1</v>
      </c>
      <c r="L308" s="41" t="s">
        <v>1</v>
      </c>
      <c r="M308" s="41"/>
      <c r="N308" s="41">
        <v>756183</v>
      </c>
      <c r="O308" s="67" t="s">
        <v>1790</v>
      </c>
      <c r="P308" s="41" t="s">
        <v>1745</v>
      </c>
      <c r="Q308" s="41" t="s">
        <v>1683</v>
      </c>
      <c r="R308" s="41" t="s">
        <v>701</v>
      </c>
      <c r="S308" s="41" t="s">
        <v>803</v>
      </c>
      <c r="T308" s="41" t="s">
        <v>1</v>
      </c>
      <c r="U308" s="41" t="s">
        <v>742</v>
      </c>
      <c r="V308" s="51" t="s">
        <v>1249</v>
      </c>
      <c r="W308" s="41"/>
      <c r="X308" s="41" t="s">
        <v>809</v>
      </c>
      <c r="Y308" s="128" t="s">
        <v>2151</v>
      </c>
      <c r="Z308" s="92"/>
      <c r="AA308" s="41"/>
      <c r="AB308" s="41"/>
    </row>
    <row r="309" spans="1:28" s="46" customFormat="1">
      <c r="A309" s="41" t="s">
        <v>802</v>
      </c>
      <c r="B309" s="66" t="s">
        <v>1788</v>
      </c>
      <c r="C309" s="41" t="s">
        <v>32</v>
      </c>
      <c r="D309" s="51" t="s">
        <v>33</v>
      </c>
      <c r="E309" s="47" t="s">
        <v>754</v>
      </c>
      <c r="F309" s="52" t="s">
        <v>1492</v>
      </c>
      <c r="G309" s="41" t="s">
        <v>3</v>
      </c>
      <c r="H309" s="41">
        <v>567</v>
      </c>
      <c r="I309" s="41">
        <v>1</v>
      </c>
      <c r="J309" s="53" t="s">
        <v>1</v>
      </c>
      <c r="K309" s="53" t="s">
        <v>1</v>
      </c>
      <c r="L309" s="41" t="s">
        <v>1</v>
      </c>
      <c r="M309" s="41"/>
      <c r="N309" s="41">
        <v>756183</v>
      </c>
      <c r="O309" s="51" t="s">
        <v>1670</v>
      </c>
      <c r="P309" s="41" t="s">
        <v>1745</v>
      </c>
      <c r="Q309" s="41" t="s">
        <v>1683</v>
      </c>
      <c r="R309" s="41" t="s">
        <v>701</v>
      </c>
      <c r="S309" s="41" t="s">
        <v>803</v>
      </c>
      <c r="T309" s="41" t="s">
        <v>1</v>
      </c>
      <c r="U309" s="41" t="s">
        <v>742</v>
      </c>
      <c r="V309" s="51" t="s">
        <v>1249</v>
      </c>
      <c r="W309" s="41"/>
      <c r="X309" s="41" t="s">
        <v>809</v>
      </c>
      <c r="Y309" s="128" t="s">
        <v>2151</v>
      </c>
      <c r="Z309" s="92"/>
      <c r="AA309" s="54"/>
      <c r="AB309" s="54"/>
    </row>
    <row r="310" spans="1:28" s="46" customFormat="1">
      <c r="A310" s="41" t="s">
        <v>353</v>
      </c>
      <c r="B310" s="66" t="s">
        <v>1788</v>
      </c>
      <c r="C310" s="41" t="s">
        <v>4</v>
      </c>
      <c r="D310" s="51" t="s">
        <v>201</v>
      </c>
      <c r="E310" s="47" t="s">
        <v>354</v>
      </c>
      <c r="F310" s="52" t="s">
        <v>1492</v>
      </c>
      <c r="G310" s="41" t="s">
        <v>3</v>
      </c>
      <c r="H310" s="41">
        <v>567</v>
      </c>
      <c r="I310" s="41">
        <v>1</v>
      </c>
      <c r="J310" s="53" t="s">
        <v>1</v>
      </c>
      <c r="K310" s="53" t="s">
        <v>1</v>
      </c>
      <c r="L310" s="41" t="s">
        <v>1</v>
      </c>
      <c r="M310" s="41"/>
      <c r="N310" s="41">
        <v>551627</v>
      </c>
      <c r="O310" s="51" t="s">
        <v>1790</v>
      </c>
      <c r="P310" s="41" t="s">
        <v>1744</v>
      </c>
      <c r="Q310" s="41" t="s">
        <v>1683</v>
      </c>
      <c r="R310" s="41" t="s">
        <v>701</v>
      </c>
      <c r="S310" s="41" t="s">
        <v>803</v>
      </c>
      <c r="T310" s="41" t="s">
        <v>1</v>
      </c>
      <c r="U310" s="41" t="s">
        <v>355</v>
      </c>
      <c r="V310" s="51" t="s">
        <v>1248</v>
      </c>
      <c r="W310" s="41"/>
      <c r="X310" s="41" t="s">
        <v>809</v>
      </c>
      <c r="Y310" s="128" t="s">
        <v>2151</v>
      </c>
      <c r="Z310" s="92"/>
      <c r="AA310" s="54"/>
      <c r="AB310" s="54"/>
    </row>
    <row r="311" spans="1:28" s="46" customFormat="1">
      <c r="A311" s="41" t="s">
        <v>362</v>
      </c>
      <c r="B311" s="66" t="s">
        <v>1788</v>
      </c>
      <c r="C311" s="41" t="s">
        <v>4</v>
      </c>
      <c r="D311" s="51" t="s">
        <v>201</v>
      </c>
      <c r="E311" s="47" t="s">
        <v>354</v>
      </c>
      <c r="F311" s="52" t="s">
        <v>1492</v>
      </c>
      <c r="G311" s="41" t="s">
        <v>3</v>
      </c>
      <c r="H311" s="41">
        <v>567</v>
      </c>
      <c r="I311" s="41">
        <v>1</v>
      </c>
      <c r="J311" s="53" t="s">
        <v>1</v>
      </c>
      <c r="K311" s="53" t="s">
        <v>1</v>
      </c>
      <c r="L311" s="41" t="s">
        <v>1</v>
      </c>
      <c r="M311" s="41"/>
      <c r="N311" s="41">
        <v>551627</v>
      </c>
      <c r="O311" s="51" t="s">
        <v>1790</v>
      </c>
      <c r="P311" s="41" t="s">
        <v>1746</v>
      </c>
      <c r="Q311" s="41" t="s">
        <v>1683</v>
      </c>
      <c r="R311" s="41" t="s">
        <v>701</v>
      </c>
      <c r="S311" s="41" t="s">
        <v>803</v>
      </c>
      <c r="T311" s="41" t="s">
        <v>1</v>
      </c>
      <c r="U311" s="41" t="s">
        <v>355</v>
      </c>
      <c r="V311" s="51" t="s">
        <v>1248</v>
      </c>
      <c r="W311" s="41"/>
      <c r="X311" s="41" t="s">
        <v>809</v>
      </c>
      <c r="Y311" s="128" t="s">
        <v>2151</v>
      </c>
      <c r="Z311" s="92"/>
      <c r="AA311" s="54"/>
      <c r="AB311" s="54"/>
    </row>
    <row r="312" spans="1:28" s="46" customFormat="1">
      <c r="A312" s="41" t="s">
        <v>1057</v>
      </c>
      <c r="B312" s="66" t="s">
        <v>1788</v>
      </c>
      <c r="C312" s="41" t="s">
        <v>4</v>
      </c>
      <c r="D312" s="51" t="s">
        <v>201</v>
      </c>
      <c r="E312" s="47" t="s">
        <v>354</v>
      </c>
      <c r="F312" s="52" t="s">
        <v>1492</v>
      </c>
      <c r="G312" s="41" t="s">
        <v>3</v>
      </c>
      <c r="H312" s="41">
        <v>567</v>
      </c>
      <c r="I312" s="41">
        <v>1</v>
      </c>
      <c r="J312" s="53" t="s">
        <v>1</v>
      </c>
      <c r="K312" s="53" t="s">
        <v>1</v>
      </c>
      <c r="L312" s="41" t="s">
        <v>1</v>
      </c>
      <c r="M312" s="41"/>
      <c r="N312" s="41">
        <v>551627</v>
      </c>
      <c r="O312" s="67" t="s">
        <v>1791</v>
      </c>
      <c r="P312" s="41" t="s">
        <v>1745</v>
      </c>
      <c r="Q312" s="41" t="s">
        <v>1683</v>
      </c>
      <c r="R312" s="41" t="s">
        <v>701</v>
      </c>
      <c r="S312" s="41" t="s">
        <v>803</v>
      </c>
      <c r="T312" s="41" t="s">
        <v>1</v>
      </c>
      <c r="U312" s="41" t="s">
        <v>355</v>
      </c>
      <c r="V312" s="51" t="s">
        <v>1248</v>
      </c>
      <c r="W312" s="41"/>
      <c r="X312" s="41" t="s">
        <v>809</v>
      </c>
      <c r="Y312" s="128" t="s">
        <v>2151</v>
      </c>
      <c r="Z312" s="92"/>
      <c r="AA312" s="54"/>
      <c r="AB312" s="54"/>
    </row>
    <row r="313" spans="1:28" s="46" customFormat="1">
      <c r="A313" s="41" t="s">
        <v>361</v>
      </c>
      <c r="B313" s="66" t="s">
        <v>1788</v>
      </c>
      <c r="C313" s="41" t="s">
        <v>4</v>
      </c>
      <c r="D313" s="51" t="s">
        <v>201</v>
      </c>
      <c r="E313" s="47" t="s">
        <v>354</v>
      </c>
      <c r="F313" s="52" t="s">
        <v>1492</v>
      </c>
      <c r="G313" s="41" t="s">
        <v>3</v>
      </c>
      <c r="H313" s="41">
        <v>567</v>
      </c>
      <c r="I313" s="41">
        <v>1</v>
      </c>
      <c r="J313" s="53" t="s">
        <v>1</v>
      </c>
      <c r="K313" s="53" t="s">
        <v>1</v>
      </c>
      <c r="L313" s="41" t="s">
        <v>1</v>
      </c>
      <c r="M313" s="41"/>
      <c r="N313" s="41">
        <v>551627</v>
      </c>
      <c r="O313" s="51" t="s">
        <v>1791</v>
      </c>
      <c r="P313" s="41" t="s">
        <v>1724</v>
      </c>
      <c r="Q313" s="41" t="s">
        <v>1683</v>
      </c>
      <c r="R313" s="41" t="s">
        <v>701</v>
      </c>
      <c r="S313" s="41" t="s">
        <v>803</v>
      </c>
      <c r="T313" s="41" t="s">
        <v>1</v>
      </c>
      <c r="U313" s="41" t="s">
        <v>355</v>
      </c>
      <c r="V313" s="51" t="s">
        <v>1248</v>
      </c>
      <c r="W313" s="41"/>
      <c r="X313" s="41" t="s">
        <v>809</v>
      </c>
      <c r="Y313" s="128" t="s">
        <v>2151</v>
      </c>
      <c r="Z313" s="92"/>
      <c r="AA313" s="54"/>
      <c r="AB313" s="54"/>
    </row>
    <row r="314" spans="1:28" s="46" customFormat="1">
      <c r="A314" s="41" t="s">
        <v>356</v>
      </c>
      <c r="B314" s="66" t="s">
        <v>1788</v>
      </c>
      <c r="C314" s="41" t="s">
        <v>69</v>
      </c>
      <c r="D314" s="51" t="s">
        <v>210</v>
      </c>
      <c r="E314" s="47" t="s">
        <v>1792</v>
      </c>
      <c r="F314" s="52" t="s">
        <v>1492</v>
      </c>
      <c r="G314" s="41" t="s">
        <v>3</v>
      </c>
      <c r="H314" s="41">
        <v>567</v>
      </c>
      <c r="I314" s="41">
        <v>1</v>
      </c>
      <c r="J314" s="53" t="s">
        <v>1</v>
      </c>
      <c r="K314" s="53" t="s">
        <v>1</v>
      </c>
      <c r="L314" s="41" t="s">
        <v>1</v>
      </c>
      <c r="M314" s="41"/>
      <c r="N314" s="41">
        <v>405606</v>
      </c>
      <c r="O314" s="51" t="s">
        <v>1790</v>
      </c>
      <c r="P314" s="41" t="s">
        <v>1744</v>
      </c>
      <c r="Q314" s="41" t="s">
        <v>1683</v>
      </c>
      <c r="R314" s="41" t="s">
        <v>701</v>
      </c>
      <c r="S314" s="41" t="s">
        <v>803</v>
      </c>
      <c r="T314" s="41" t="s">
        <v>1</v>
      </c>
      <c r="U314" s="41" t="s">
        <v>357</v>
      </c>
      <c r="V314" s="51" t="s">
        <v>1586</v>
      </c>
      <c r="W314" s="41"/>
      <c r="X314" s="41" t="s">
        <v>809</v>
      </c>
      <c r="Y314" s="128" t="s">
        <v>2151</v>
      </c>
      <c r="Z314" s="92"/>
      <c r="AA314" s="54"/>
      <c r="AB314" s="54"/>
    </row>
    <row r="315" spans="1:28" s="46" customFormat="1">
      <c r="A315" s="41" t="s">
        <v>358</v>
      </c>
      <c r="B315" s="66" t="s">
        <v>1788</v>
      </c>
      <c r="C315" s="41" t="s">
        <v>69</v>
      </c>
      <c r="D315" s="51" t="s">
        <v>210</v>
      </c>
      <c r="E315" s="47" t="s">
        <v>1792</v>
      </c>
      <c r="F315" s="52" t="s">
        <v>1492</v>
      </c>
      <c r="G315" s="41" t="s">
        <v>3</v>
      </c>
      <c r="H315" s="41">
        <v>567</v>
      </c>
      <c r="I315" s="41">
        <v>1</v>
      </c>
      <c r="J315" s="53" t="s">
        <v>1</v>
      </c>
      <c r="K315" s="53" t="s">
        <v>1</v>
      </c>
      <c r="L315" s="41" t="s">
        <v>1</v>
      </c>
      <c r="M315" s="41"/>
      <c r="N315" s="41">
        <v>405606</v>
      </c>
      <c r="O315" s="67" t="s">
        <v>1791</v>
      </c>
      <c r="P315" s="41" t="s">
        <v>1724</v>
      </c>
      <c r="Q315" s="41" t="s">
        <v>1683</v>
      </c>
      <c r="R315" s="41" t="s">
        <v>701</v>
      </c>
      <c r="S315" s="41" t="s">
        <v>803</v>
      </c>
      <c r="T315" s="41" t="s">
        <v>1</v>
      </c>
      <c r="U315" s="41" t="s">
        <v>357</v>
      </c>
      <c r="V315" s="51" t="s">
        <v>1586</v>
      </c>
      <c r="W315" s="41"/>
      <c r="X315" s="41" t="s">
        <v>809</v>
      </c>
      <c r="Y315" s="128" t="s">
        <v>2151</v>
      </c>
      <c r="Z315" s="92"/>
      <c r="AA315" s="54"/>
      <c r="AB315" s="54"/>
    </row>
    <row r="316" spans="1:28" s="46" customFormat="1">
      <c r="A316" s="41" t="s">
        <v>363</v>
      </c>
      <c r="B316" s="66" t="s">
        <v>1788</v>
      </c>
      <c r="C316" s="41" t="s">
        <v>17</v>
      </c>
      <c r="D316" s="51" t="s">
        <v>73</v>
      </c>
      <c r="E316" s="47" t="s">
        <v>699</v>
      </c>
      <c r="F316" s="52" t="s">
        <v>1492</v>
      </c>
      <c r="G316" s="41" t="s">
        <v>3</v>
      </c>
      <c r="H316" s="41">
        <v>567</v>
      </c>
      <c r="I316" s="41">
        <v>1</v>
      </c>
      <c r="J316" s="53" t="s">
        <v>1</v>
      </c>
      <c r="K316" s="53" t="s">
        <v>1</v>
      </c>
      <c r="L316" s="41" t="s">
        <v>1</v>
      </c>
      <c r="M316" s="41"/>
      <c r="N316" s="41">
        <v>632996</v>
      </c>
      <c r="O316" s="51" t="s">
        <v>1789</v>
      </c>
      <c r="P316" s="41" t="s">
        <v>1746</v>
      </c>
      <c r="Q316" s="41" t="s">
        <v>1683</v>
      </c>
      <c r="R316" s="41" t="s">
        <v>701</v>
      </c>
      <c r="S316" s="41" t="s">
        <v>803</v>
      </c>
      <c r="T316" s="41" t="s">
        <v>1</v>
      </c>
      <c r="U316" s="41" t="s">
        <v>364</v>
      </c>
      <c r="V316" s="51" t="s">
        <v>1587</v>
      </c>
      <c r="W316" s="41"/>
      <c r="X316" s="41" t="s">
        <v>809</v>
      </c>
      <c r="Y316" s="128" t="s">
        <v>2151</v>
      </c>
      <c r="Z316" s="92"/>
      <c r="AA316" s="41"/>
      <c r="AB316" s="41"/>
    </row>
    <row r="317" spans="1:28" s="46" customFormat="1">
      <c r="A317" s="41" t="s">
        <v>360</v>
      </c>
      <c r="B317" s="66" t="s">
        <v>1788</v>
      </c>
      <c r="C317" s="41" t="s">
        <v>17</v>
      </c>
      <c r="D317" s="51" t="s">
        <v>73</v>
      </c>
      <c r="E317" s="47" t="s">
        <v>698</v>
      </c>
      <c r="F317" s="52" t="s">
        <v>1492</v>
      </c>
      <c r="G317" s="41" t="s">
        <v>3</v>
      </c>
      <c r="H317" s="41">
        <v>567</v>
      </c>
      <c r="I317" s="41">
        <v>1</v>
      </c>
      <c r="J317" s="53" t="s">
        <v>1</v>
      </c>
      <c r="K317" s="53" t="s">
        <v>1</v>
      </c>
      <c r="L317" s="41" t="s">
        <v>1</v>
      </c>
      <c r="M317" s="41"/>
      <c r="N317" s="41">
        <v>632996</v>
      </c>
      <c r="O317" s="67" t="s">
        <v>1791</v>
      </c>
      <c r="P317" s="41" t="s">
        <v>1724</v>
      </c>
      <c r="Q317" s="41" t="s">
        <v>1683</v>
      </c>
      <c r="R317" s="41" t="s">
        <v>701</v>
      </c>
      <c r="S317" s="41" t="s">
        <v>803</v>
      </c>
      <c r="T317" s="41" t="s">
        <v>1</v>
      </c>
      <c r="U317" s="41" t="s">
        <v>359</v>
      </c>
      <c r="V317" s="51" t="s">
        <v>1587</v>
      </c>
      <c r="W317" s="41"/>
      <c r="X317" s="41" t="s">
        <v>809</v>
      </c>
      <c r="Y317" s="128" t="s">
        <v>2151</v>
      </c>
      <c r="Z317" s="92"/>
      <c r="AA317" s="41"/>
      <c r="AB317" s="41"/>
    </row>
    <row r="318" spans="1:28" s="46" customFormat="1">
      <c r="A318" s="41" t="s">
        <v>365</v>
      </c>
      <c r="B318" s="41" t="s">
        <v>366</v>
      </c>
      <c r="C318" s="41" t="s">
        <v>367</v>
      </c>
      <c r="D318" s="41" t="s">
        <v>368</v>
      </c>
      <c r="E318" s="47" t="s">
        <v>369</v>
      </c>
      <c r="F318" s="43" t="s">
        <v>1492</v>
      </c>
      <c r="G318" s="41" t="s">
        <v>1818</v>
      </c>
      <c r="H318" s="41">
        <v>2666</v>
      </c>
      <c r="I318" s="41">
        <v>200</v>
      </c>
      <c r="J318" s="41" t="s">
        <v>3</v>
      </c>
      <c r="K318" s="41" t="s">
        <v>3</v>
      </c>
      <c r="L318" s="41" t="s">
        <v>1</v>
      </c>
      <c r="M318" s="41" t="s">
        <v>2114</v>
      </c>
      <c r="N318" s="41">
        <v>294675</v>
      </c>
      <c r="O318" s="41" t="s">
        <v>366</v>
      </c>
      <c r="P318" s="41" t="s">
        <v>371</v>
      </c>
      <c r="Q318" s="41" t="s">
        <v>1683</v>
      </c>
      <c r="R318" s="41" t="s">
        <v>701</v>
      </c>
      <c r="S318" s="41" t="s">
        <v>803</v>
      </c>
      <c r="T318" s="41" t="s">
        <v>1</v>
      </c>
      <c r="U318" s="41" t="s">
        <v>370</v>
      </c>
      <c r="V318" s="41" t="s">
        <v>1629</v>
      </c>
      <c r="W318" s="41"/>
      <c r="X318" s="41" t="s">
        <v>703</v>
      </c>
      <c r="Y318" s="128" t="s">
        <v>2205</v>
      </c>
      <c r="Z318" s="93"/>
      <c r="AA318" s="41"/>
      <c r="AB318" s="41"/>
    </row>
    <row r="319" spans="1:28" s="46" customFormat="1">
      <c r="A319" s="41" t="s">
        <v>372</v>
      </c>
      <c r="B319" s="41" t="s">
        <v>366</v>
      </c>
      <c r="C319" s="41" t="s">
        <v>8</v>
      </c>
      <c r="D319" s="41" t="s">
        <v>27</v>
      </c>
      <c r="E319" s="47" t="s">
        <v>373</v>
      </c>
      <c r="F319" s="43" t="s">
        <v>1492</v>
      </c>
      <c r="G319" s="41" t="s">
        <v>732</v>
      </c>
      <c r="H319" s="41">
        <v>2666</v>
      </c>
      <c r="I319" s="41">
        <v>200</v>
      </c>
      <c r="J319" s="41" t="s">
        <v>3</v>
      </c>
      <c r="K319" s="41" t="s">
        <v>3</v>
      </c>
      <c r="L319" s="41" t="s">
        <v>3</v>
      </c>
      <c r="M319" s="41" t="s">
        <v>2114</v>
      </c>
      <c r="N319" s="41">
        <v>175008</v>
      </c>
      <c r="O319" s="41" t="s">
        <v>366</v>
      </c>
      <c r="P319" s="41" t="s">
        <v>371</v>
      </c>
      <c r="Q319" s="41" t="s">
        <v>1683</v>
      </c>
      <c r="R319" s="41" t="s">
        <v>701</v>
      </c>
      <c r="S319" s="41" t="s">
        <v>803</v>
      </c>
      <c r="T319" s="41" t="s">
        <v>1</v>
      </c>
      <c r="U319" s="41" t="s">
        <v>29</v>
      </c>
      <c r="V319" s="41" t="s">
        <v>1630</v>
      </c>
      <c r="W319" s="41"/>
      <c r="X319" s="41" t="s">
        <v>703</v>
      </c>
      <c r="Y319" s="128" t="s">
        <v>2205</v>
      </c>
      <c r="Z319" s="93"/>
      <c r="AA319" s="41"/>
      <c r="AB319" s="41"/>
    </row>
    <row r="320" spans="1:28" s="46" customFormat="1">
      <c r="A320" s="41" t="s">
        <v>500</v>
      </c>
      <c r="B320" s="41" t="s">
        <v>366</v>
      </c>
      <c r="C320" s="41" t="s">
        <v>120</v>
      </c>
      <c r="D320" s="41" t="s">
        <v>124</v>
      </c>
      <c r="E320" s="47" t="s">
        <v>501</v>
      </c>
      <c r="F320" s="43" t="s">
        <v>1492</v>
      </c>
      <c r="G320" s="41" t="s">
        <v>798</v>
      </c>
      <c r="H320" s="41">
        <v>3666</v>
      </c>
      <c r="I320" s="41">
        <v>320</v>
      </c>
      <c r="J320" s="41" t="s">
        <v>3</v>
      </c>
      <c r="K320" s="41" t="s">
        <v>1</v>
      </c>
      <c r="L320" s="41" t="s">
        <v>1</v>
      </c>
      <c r="M320" s="41" t="s">
        <v>2114</v>
      </c>
      <c r="N320" s="41">
        <v>356177</v>
      </c>
      <c r="O320" s="41" t="s">
        <v>366</v>
      </c>
      <c r="P320" s="41" t="s">
        <v>371</v>
      </c>
      <c r="Q320" s="41" t="s">
        <v>1683</v>
      </c>
      <c r="R320" s="41" t="s">
        <v>701</v>
      </c>
      <c r="S320" s="41" t="s">
        <v>803</v>
      </c>
      <c r="T320" s="41" t="s">
        <v>1</v>
      </c>
      <c r="U320" s="41" t="s">
        <v>502</v>
      </c>
      <c r="V320" s="41" t="s">
        <v>1378</v>
      </c>
      <c r="W320" s="41"/>
      <c r="X320" s="41" t="s">
        <v>703</v>
      </c>
      <c r="Y320" s="128" t="s">
        <v>2205</v>
      </c>
      <c r="Z320" s="93"/>
      <c r="AA320" s="41"/>
      <c r="AB320" s="41"/>
    </row>
    <row r="321" spans="1:28" s="46" customFormat="1">
      <c r="A321" s="41" t="s">
        <v>374</v>
      </c>
      <c r="B321" s="41" t="s">
        <v>366</v>
      </c>
      <c r="C321" s="41" t="s">
        <v>120</v>
      </c>
      <c r="D321" s="41" t="s">
        <v>124</v>
      </c>
      <c r="E321" s="47" t="s">
        <v>1819</v>
      </c>
      <c r="F321" s="43" t="s">
        <v>1492</v>
      </c>
      <c r="G321" s="41" t="s">
        <v>3</v>
      </c>
      <c r="H321" s="41">
        <v>2666</v>
      </c>
      <c r="I321" s="41">
        <v>200</v>
      </c>
      <c r="J321" s="41" t="s">
        <v>3</v>
      </c>
      <c r="K321" s="41" t="s">
        <v>1</v>
      </c>
      <c r="L321" s="41" t="s">
        <v>1</v>
      </c>
      <c r="M321" s="41" t="s">
        <v>2114</v>
      </c>
      <c r="N321" s="41">
        <v>356177</v>
      </c>
      <c r="O321" s="41" t="s">
        <v>366</v>
      </c>
      <c r="P321" s="41" t="s">
        <v>371</v>
      </c>
      <c r="Q321" s="41" t="s">
        <v>1683</v>
      </c>
      <c r="R321" s="41" t="s">
        <v>701</v>
      </c>
      <c r="S321" s="41" t="s">
        <v>803</v>
      </c>
      <c r="T321" s="41" t="s">
        <v>1</v>
      </c>
      <c r="U321" s="41" t="s">
        <v>375</v>
      </c>
      <c r="V321" s="41" t="s">
        <v>1631</v>
      </c>
      <c r="W321" s="41"/>
      <c r="X321" s="41" t="s">
        <v>703</v>
      </c>
      <c r="Y321" s="128" t="s">
        <v>2205</v>
      </c>
      <c r="Z321" s="93"/>
      <c r="AA321" s="41"/>
      <c r="AB321" s="41"/>
    </row>
    <row r="322" spans="1:28" s="46" customFormat="1">
      <c r="A322" s="41" t="s">
        <v>376</v>
      </c>
      <c r="B322" s="41" t="s">
        <v>366</v>
      </c>
      <c r="C322" s="41" t="s">
        <v>8</v>
      </c>
      <c r="D322" s="41" t="s">
        <v>377</v>
      </c>
      <c r="E322" s="47" t="s">
        <v>378</v>
      </c>
      <c r="F322" s="43" t="s">
        <v>1492</v>
      </c>
      <c r="G322" s="41" t="s">
        <v>3</v>
      </c>
      <c r="H322" s="41">
        <v>2666</v>
      </c>
      <c r="I322" s="41">
        <v>200</v>
      </c>
      <c r="J322" s="41" t="s">
        <v>1</v>
      </c>
      <c r="K322" s="41" t="s">
        <v>1</v>
      </c>
      <c r="L322" s="41" t="s">
        <v>1</v>
      </c>
      <c r="M322" s="41" t="s">
        <v>102</v>
      </c>
      <c r="N322" s="41">
        <v>112697</v>
      </c>
      <c r="O322" s="41" t="s">
        <v>366</v>
      </c>
      <c r="P322" s="41" t="s">
        <v>371</v>
      </c>
      <c r="Q322" s="41" t="s">
        <v>1683</v>
      </c>
      <c r="R322" s="41" t="s">
        <v>701</v>
      </c>
      <c r="S322" s="41" t="s">
        <v>803</v>
      </c>
      <c r="T322" s="41" t="s">
        <v>1</v>
      </c>
      <c r="U322" s="41" t="s">
        <v>379</v>
      </c>
      <c r="V322" s="41" t="s">
        <v>1632</v>
      </c>
      <c r="W322" s="41"/>
      <c r="X322" s="41" t="s">
        <v>1728</v>
      </c>
      <c r="Y322" s="128" t="s">
        <v>2205</v>
      </c>
      <c r="Z322" s="93"/>
      <c r="AA322" s="41"/>
      <c r="AB322" s="41"/>
    </row>
    <row r="323" spans="1:28" s="46" customFormat="1">
      <c r="A323" s="41" t="s">
        <v>380</v>
      </c>
      <c r="B323" s="41" t="s">
        <v>366</v>
      </c>
      <c r="C323" s="41" t="s">
        <v>8</v>
      </c>
      <c r="D323" s="41" t="s">
        <v>381</v>
      </c>
      <c r="E323" s="47" t="s">
        <v>382</v>
      </c>
      <c r="F323" s="43" t="s">
        <v>1492</v>
      </c>
      <c r="G323" s="41" t="s">
        <v>760</v>
      </c>
      <c r="H323" s="41">
        <v>2666</v>
      </c>
      <c r="I323" s="41">
        <v>200</v>
      </c>
      <c r="J323" s="41" t="s">
        <v>1</v>
      </c>
      <c r="K323" s="41" t="s">
        <v>1</v>
      </c>
      <c r="L323" s="41" t="s">
        <v>1</v>
      </c>
      <c r="M323" s="41" t="s">
        <v>102</v>
      </c>
      <c r="N323" s="41">
        <v>33556</v>
      </c>
      <c r="O323" s="41" t="s">
        <v>366</v>
      </c>
      <c r="P323" s="41" t="s">
        <v>371</v>
      </c>
      <c r="Q323" s="41" t="s">
        <v>1683</v>
      </c>
      <c r="R323" s="41" t="s">
        <v>701</v>
      </c>
      <c r="S323" s="41" t="s">
        <v>803</v>
      </c>
      <c r="T323" s="41" t="s">
        <v>1</v>
      </c>
      <c r="U323" s="41" t="s">
        <v>383</v>
      </c>
      <c r="V323" s="41" t="s">
        <v>1633</v>
      </c>
      <c r="W323" s="41"/>
      <c r="X323" s="41" t="s">
        <v>703</v>
      </c>
      <c r="Y323" s="128" t="s">
        <v>2205</v>
      </c>
      <c r="Z323" s="93"/>
      <c r="AA323" s="41"/>
      <c r="AB323" s="41"/>
    </row>
    <row r="324" spans="1:28" s="46" customFormat="1">
      <c r="A324" s="41" t="s">
        <v>384</v>
      </c>
      <c r="B324" s="41" t="s">
        <v>366</v>
      </c>
      <c r="C324" s="41" t="s">
        <v>8</v>
      </c>
      <c r="D324" s="41" t="s">
        <v>61</v>
      </c>
      <c r="E324" s="47" t="s">
        <v>385</v>
      </c>
      <c r="F324" s="43" t="s">
        <v>1492</v>
      </c>
      <c r="G324" s="41" t="s">
        <v>760</v>
      </c>
      <c r="H324" s="41">
        <v>2666</v>
      </c>
      <c r="I324" s="41">
        <v>200</v>
      </c>
      <c r="J324" s="41" t="s">
        <v>3</v>
      </c>
      <c r="K324" s="41" t="s">
        <v>3</v>
      </c>
      <c r="L324" s="41" t="s">
        <v>1</v>
      </c>
      <c r="M324" s="41" t="s">
        <v>2114</v>
      </c>
      <c r="N324" s="41">
        <v>234472</v>
      </c>
      <c r="O324" s="41" t="s">
        <v>366</v>
      </c>
      <c r="P324" s="41" t="s">
        <v>371</v>
      </c>
      <c r="Q324" s="41" t="s">
        <v>1683</v>
      </c>
      <c r="R324" s="41" t="s">
        <v>701</v>
      </c>
      <c r="S324" s="41" t="s">
        <v>803</v>
      </c>
      <c r="T324" s="41" t="s">
        <v>1</v>
      </c>
      <c r="U324" s="41" t="s">
        <v>63</v>
      </c>
      <c r="V324" s="41" t="s">
        <v>1634</v>
      </c>
      <c r="W324" s="41"/>
      <c r="X324" s="41" t="s">
        <v>703</v>
      </c>
      <c r="Y324" s="128" t="s">
        <v>2205</v>
      </c>
      <c r="Z324" s="93"/>
      <c r="AA324" s="41"/>
      <c r="AB324" s="41"/>
    </row>
    <row r="325" spans="1:28" s="46" customFormat="1">
      <c r="A325" s="41" t="s">
        <v>479</v>
      </c>
      <c r="B325" s="41" t="s">
        <v>366</v>
      </c>
      <c r="C325" s="41" t="s">
        <v>39</v>
      </c>
      <c r="D325" s="41" t="s">
        <v>480</v>
      </c>
      <c r="E325" s="47" t="s">
        <v>481</v>
      </c>
      <c r="F325" s="43" t="s">
        <v>1492</v>
      </c>
      <c r="G325" s="41" t="s">
        <v>1820</v>
      </c>
      <c r="H325" s="41">
        <v>2666</v>
      </c>
      <c r="I325" s="41">
        <v>200</v>
      </c>
      <c r="J325" s="41" t="s">
        <v>3</v>
      </c>
      <c r="K325" s="41" t="s">
        <v>3</v>
      </c>
      <c r="L325" s="41" t="s">
        <v>3</v>
      </c>
      <c r="M325" s="41" t="s">
        <v>2114</v>
      </c>
      <c r="N325" s="41">
        <v>126049</v>
      </c>
      <c r="O325" s="41" t="s">
        <v>366</v>
      </c>
      <c r="P325" s="41" t="s">
        <v>371</v>
      </c>
      <c r="Q325" s="41" t="s">
        <v>1683</v>
      </c>
      <c r="R325" s="41" t="s">
        <v>701</v>
      </c>
      <c r="S325" s="41" t="s">
        <v>803</v>
      </c>
      <c r="T325" s="41" t="s">
        <v>1</v>
      </c>
      <c r="U325" s="41" t="s">
        <v>482</v>
      </c>
      <c r="V325" s="41" t="s">
        <v>1635</v>
      </c>
      <c r="W325" s="41"/>
      <c r="X325" s="41" t="s">
        <v>703</v>
      </c>
      <c r="Y325" s="128" t="s">
        <v>2205</v>
      </c>
      <c r="Z325" s="93"/>
      <c r="AA325" s="41"/>
      <c r="AB325" s="41"/>
    </row>
    <row r="326" spans="1:28" s="46" customFormat="1">
      <c r="A326" s="41" t="s">
        <v>495</v>
      </c>
      <c r="B326" s="41" t="s">
        <v>366</v>
      </c>
      <c r="C326" s="41" t="s">
        <v>186</v>
      </c>
      <c r="D326" s="41" t="s">
        <v>187</v>
      </c>
      <c r="E326" s="47" t="s">
        <v>769</v>
      </c>
      <c r="F326" s="43" t="s">
        <v>1492</v>
      </c>
      <c r="G326" s="41" t="s">
        <v>1726</v>
      </c>
      <c r="H326" s="41">
        <v>3666</v>
      </c>
      <c r="I326" s="41">
        <v>320</v>
      </c>
      <c r="J326" s="41" t="s">
        <v>1</v>
      </c>
      <c r="K326" s="41" t="s">
        <v>1</v>
      </c>
      <c r="L326" s="41" t="s">
        <v>1</v>
      </c>
      <c r="M326" s="41" t="s">
        <v>101</v>
      </c>
      <c r="N326" s="41">
        <v>456967</v>
      </c>
      <c r="O326" s="41" t="s">
        <v>366</v>
      </c>
      <c r="P326" s="41" t="s">
        <v>371</v>
      </c>
      <c r="Q326" s="41" t="s">
        <v>1683</v>
      </c>
      <c r="R326" s="41" t="s">
        <v>701</v>
      </c>
      <c r="S326" s="41" t="s">
        <v>803</v>
      </c>
      <c r="T326" s="41" t="s">
        <v>1</v>
      </c>
      <c r="U326" s="41" t="s">
        <v>254</v>
      </c>
      <c r="V326" s="41" t="s">
        <v>1372</v>
      </c>
      <c r="W326" s="41"/>
      <c r="X326" s="41" t="s">
        <v>703</v>
      </c>
      <c r="Y326" s="128" t="s">
        <v>2205</v>
      </c>
      <c r="Z326" s="93"/>
      <c r="AA326" s="41"/>
      <c r="AB326" s="41"/>
    </row>
    <row r="327" spans="1:28" s="46" customFormat="1">
      <c r="A327" s="41" t="s">
        <v>386</v>
      </c>
      <c r="B327" s="41" t="s">
        <v>366</v>
      </c>
      <c r="C327" s="41" t="s">
        <v>186</v>
      </c>
      <c r="D327" s="41" t="s">
        <v>187</v>
      </c>
      <c r="E327" s="47" t="s">
        <v>387</v>
      </c>
      <c r="F327" s="43" t="s">
        <v>1492</v>
      </c>
      <c r="G327" s="41" t="s">
        <v>3</v>
      </c>
      <c r="H327" s="41">
        <v>2666</v>
      </c>
      <c r="I327" s="41">
        <v>200</v>
      </c>
      <c r="J327" s="41" t="s">
        <v>1</v>
      </c>
      <c r="K327" s="41" t="s">
        <v>1</v>
      </c>
      <c r="L327" s="41" t="s">
        <v>1</v>
      </c>
      <c r="M327" s="41" t="s">
        <v>101</v>
      </c>
      <c r="N327" s="41">
        <v>456967</v>
      </c>
      <c r="O327" s="41" t="s">
        <v>366</v>
      </c>
      <c r="P327" s="41" t="s">
        <v>371</v>
      </c>
      <c r="Q327" s="41" t="s">
        <v>1683</v>
      </c>
      <c r="R327" s="41" t="s">
        <v>701</v>
      </c>
      <c r="S327" s="41" t="s">
        <v>803</v>
      </c>
      <c r="T327" s="41" t="s">
        <v>1</v>
      </c>
      <c r="U327" s="41" t="s">
        <v>388</v>
      </c>
      <c r="V327" s="41" t="s">
        <v>1636</v>
      </c>
      <c r="W327" s="41"/>
      <c r="X327" s="41" t="s">
        <v>703</v>
      </c>
      <c r="Y327" s="128" t="s">
        <v>2205</v>
      </c>
      <c r="Z327" s="93"/>
      <c r="AA327" s="41"/>
      <c r="AB327" s="41"/>
    </row>
    <row r="328" spans="1:28" s="46" customFormat="1">
      <c r="A328" s="41" t="s">
        <v>452</v>
      </c>
      <c r="B328" s="41" t="s">
        <v>366</v>
      </c>
      <c r="C328" s="41" t="s">
        <v>186</v>
      </c>
      <c r="D328" s="41" t="s">
        <v>187</v>
      </c>
      <c r="E328" s="47" t="s">
        <v>195</v>
      </c>
      <c r="F328" s="43" t="s">
        <v>1492</v>
      </c>
      <c r="G328" s="41" t="s">
        <v>705</v>
      </c>
      <c r="H328" s="41">
        <v>2666</v>
      </c>
      <c r="I328" s="41">
        <v>200</v>
      </c>
      <c r="J328" s="41" t="s">
        <v>1</v>
      </c>
      <c r="K328" s="41" t="s">
        <v>1</v>
      </c>
      <c r="L328" s="41" t="s">
        <v>1</v>
      </c>
      <c r="M328" s="41" t="s">
        <v>101</v>
      </c>
      <c r="N328" s="41">
        <v>456967</v>
      </c>
      <c r="O328" s="41" t="s">
        <v>366</v>
      </c>
      <c r="P328" s="41" t="s">
        <v>371</v>
      </c>
      <c r="Q328" s="41" t="s">
        <v>1683</v>
      </c>
      <c r="R328" s="41" t="s">
        <v>701</v>
      </c>
      <c r="S328" s="41" t="s">
        <v>803</v>
      </c>
      <c r="T328" s="41" t="s">
        <v>1</v>
      </c>
      <c r="U328" s="41" t="s">
        <v>196</v>
      </c>
      <c r="V328" s="41" t="s">
        <v>1637</v>
      </c>
      <c r="W328" s="41"/>
      <c r="X328" s="41" t="s">
        <v>1728</v>
      </c>
      <c r="Y328" s="128" t="s">
        <v>2205</v>
      </c>
      <c r="Z328" s="93"/>
      <c r="AA328" s="41"/>
      <c r="AB328" s="41"/>
    </row>
    <row r="329" spans="1:28" s="46" customFormat="1">
      <c r="A329" s="41" t="s">
        <v>1511</v>
      </c>
      <c r="B329" s="41" t="s">
        <v>366</v>
      </c>
      <c r="C329" s="41" t="s">
        <v>186</v>
      </c>
      <c r="D329" s="41" t="s">
        <v>187</v>
      </c>
      <c r="E329" s="47" t="s">
        <v>1512</v>
      </c>
      <c r="F329" s="43" t="s">
        <v>1492</v>
      </c>
      <c r="G329" s="41" t="s">
        <v>731</v>
      </c>
      <c r="H329" s="41">
        <v>2666</v>
      </c>
      <c r="I329" s="41">
        <v>200</v>
      </c>
      <c r="J329" s="41" t="s">
        <v>1</v>
      </c>
      <c r="K329" s="41" t="s">
        <v>1</v>
      </c>
      <c r="L329" s="41" t="s">
        <v>1</v>
      </c>
      <c r="M329" s="41" t="s">
        <v>101</v>
      </c>
      <c r="N329" s="41">
        <v>456967</v>
      </c>
      <c r="O329" s="41" t="s">
        <v>366</v>
      </c>
      <c r="P329" s="41" t="s">
        <v>371</v>
      </c>
      <c r="Q329" s="41" t="s">
        <v>1683</v>
      </c>
      <c r="R329" s="41" t="s">
        <v>701</v>
      </c>
      <c r="S329" s="41" t="s">
        <v>803</v>
      </c>
      <c r="T329" s="41" t="s">
        <v>1</v>
      </c>
      <c r="U329" s="41" t="s">
        <v>1513</v>
      </c>
      <c r="V329" s="41" t="s">
        <v>2177</v>
      </c>
      <c r="W329" s="41"/>
      <c r="X329" s="41" t="s">
        <v>1694</v>
      </c>
      <c r="Y329" s="128" t="s">
        <v>2205</v>
      </c>
      <c r="Z329" s="93"/>
      <c r="AA329" s="41"/>
      <c r="AB329" s="41"/>
    </row>
    <row r="330" spans="1:28" s="46" customFormat="1">
      <c r="A330" s="41" t="s">
        <v>464</v>
      </c>
      <c r="B330" s="41" t="s">
        <v>366</v>
      </c>
      <c r="C330" s="41" t="s">
        <v>186</v>
      </c>
      <c r="D330" s="41" t="s">
        <v>189</v>
      </c>
      <c r="E330" s="47" t="s">
        <v>1821</v>
      </c>
      <c r="F330" s="43" t="s">
        <v>1492</v>
      </c>
      <c r="G330" s="41" t="s">
        <v>3</v>
      </c>
      <c r="H330" s="41">
        <v>2666</v>
      </c>
      <c r="I330" s="41">
        <v>200</v>
      </c>
      <c r="J330" s="41" t="s">
        <v>1</v>
      </c>
      <c r="K330" s="41" t="s">
        <v>1</v>
      </c>
      <c r="L330" s="41" t="s">
        <v>1</v>
      </c>
      <c r="M330" s="41" t="s">
        <v>101</v>
      </c>
      <c r="N330" s="41">
        <v>248574</v>
      </c>
      <c r="O330" s="41" t="s">
        <v>366</v>
      </c>
      <c r="P330" s="41" t="s">
        <v>371</v>
      </c>
      <c r="Q330" s="41" t="s">
        <v>1683</v>
      </c>
      <c r="R330" s="41" t="s">
        <v>701</v>
      </c>
      <c r="S330" s="41" t="s">
        <v>803</v>
      </c>
      <c r="T330" s="41" t="s">
        <v>1</v>
      </c>
      <c r="U330" s="41" t="s">
        <v>199</v>
      </c>
      <c r="V330" s="41" t="s">
        <v>1638</v>
      </c>
      <c r="W330" s="41"/>
      <c r="X330" s="41" t="s">
        <v>1728</v>
      </c>
      <c r="Y330" s="128" t="s">
        <v>2205</v>
      </c>
      <c r="Z330" s="93"/>
      <c r="AA330" s="41"/>
      <c r="AB330" s="41"/>
    </row>
    <row r="331" spans="1:28" s="46" customFormat="1">
      <c r="A331" s="41" t="s">
        <v>520</v>
      </c>
      <c r="B331" s="41" t="s">
        <v>366</v>
      </c>
      <c r="C331" s="41" t="s">
        <v>186</v>
      </c>
      <c r="D331" s="41" t="s">
        <v>189</v>
      </c>
      <c r="E331" s="47" t="s">
        <v>246</v>
      </c>
      <c r="F331" s="43" t="s">
        <v>1492</v>
      </c>
      <c r="G331" s="41" t="s">
        <v>741</v>
      </c>
      <c r="H331" s="41">
        <v>3666</v>
      </c>
      <c r="I331" s="41">
        <v>320</v>
      </c>
      <c r="J331" s="41" t="s">
        <v>1</v>
      </c>
      <c r="K331" s="41" t="s">
        <v>1</v>
      </c>
      <c r="L331" s="41" t="s">
        <v>1</v>
      </c>
      <c r="M331" s="41" t="s">
        <v>101</v>
      </c>
      <c r="N331" s="41">
        <v>248574</v>
      </c>
      <c r="O331" s="41" t="s">
        <v>366</v>
      </c>
      <c r="P331" s="41" t="s">
        <v>371</v>
      </c>
      <c r="Q331" s="41" t="s">
        <v>1683</v>
      </c>
      <c r="R331" s="41" t="s">
        <v>701</v>
      </c>
      <c r="S331" s="41" t="s">
        <v>803</v>
      </c>
      <c r="T331" s="41" t="s">
        <v>1</v>
      </c>
      <c r="U331" s="41" t="s">
        <v>247</v>
      </c>
      <c r="V331" s="41" t="s">
        <v>1373</v>
      </c>
      <c r="W331" s="41"/>
      <c r="X331" s="41" t="s">
        <v>1728</v>
      </c>
      <c r="Y331" s="128" t="s">
        <v>2205</v>
      </c>
      <c r="Z331" s="93"/>
      <c r="AA331" s="41"/>
      <c r="AB331" s="41"/>
    </row>
    <row r="332" spans="1:28" s="46" customFormat="1">
      <c r="A332" s="41" t="s">
        <v>512</v>
      </c>
      <c r="B332" s="41" t="s">
        <v>366</v>
      </c>
      <c r="C332" s="41" t="s">
        <v>8</v>
      </c>
      <c r="D332" s="41" t="s">
        <v>165</v>
      </c>
      <c r="E332" s="47" t="s">
        <v>513</v>
      </c>
      <c r="F332" s="43" t="s">
        <v>1492</v>
      </c>
      <c r="G332" s="41" t="s">
        <v>758</v>
      </c>
      <c r="H332" s="41">
        <v>2666</v>
      </c>
      <c r="I332" s="41">
        <v>200</v>
      </c>
      <c r="J332" s="41" t="s">
        <v>1</v>
      </c>
      <c r="K332" s="41" t="s">
        <v>1</v>
      </c>
      <c r="L332" s="41" t="s">
        <v>1</v>
      </c>
      <c r="M332" s="41" t="s">
        <v>102</v>
      </c>
      <c r="N332" s="41">
        <v>186347</v>
      </c>
      <c r="O332" s="41" t="s">
        <v>366</v>
      </c>
      <c r="P332" s="41" t="s">
        <v>371</v>
      </c>
      <c r="Q332" s="41" t="s">
        <v>1683</v>
      </c>
      <c r="R332" s="41" t="s">
        <v>701</v>
      </c>
      <c r="S332" s="41" t="s">
        <v>803</v>
      </c>
      <c r="T332" s="41" t="s">
        <v>1</v>
      </c>
      <c r="U332" s="41" t="s">
        <v>332</v>
      </c>
      <c r="V332" s="41" t="s">
        <v>1639</v>
      </c>
      <c r="W332" s="41"/>
      <c r="X332" s="41" t="s">
        <v>703</v>
      </c>
      <c r="Y332" s="128" t="s">
        <v>2205</v>
      </c>
      <c r="Z332" s="93"/>
      <c r="AA332" s="41"/>
      <c r="AB332" s="41"/>
    </row>
    <row r="333" spans="1:28" s="46" customFormat="1">
      <c r="A333" s="41" t="s">
        <v>389</v>
      </c>
      <c r="B333" s="41" t="s">
        <v>366</v>
      </c>
      <c r="C333" s="41" t="s">
        <v>17</v>
      </c>
      <c r="D333" s="41" t="s">
        <v>81</v>
      </c>
      <c r="E333" s="47" t="s">
        <v>390</v>
      </c>
      <c r="F333" s="43" t="s">
        <v>1492</v>
      </c>
      <c r="G333" s="41" t="s">
        <v>1693</v>
      </c>
      <c r="H333" s="41">
        <v>2666</v>
      </c>
      <c r="I333" s="41">
        <v>200</v>
      </c>
      <c r="J333" s="41" t="s">
        <v>3</v>
      </c>
      <c r="K333" s="41" t="s">
        <v>3</v>
      </c>
      <c r="L333" s="41" t="s">
        <v>3</v>
      </c>
      <c r="M333" s="41" t="s">
        <v>2114</v>
      </c>
      <c r="N333" s="41">
        <v>67764</v>
      </c>
      <c r="O333" s="41" t="s">
        <v>366</v>
      </c>
      <c r="P333" s="41" t="s">
        <v>371</v>
      </c>
      <c r="Q333" s="41" t="s">
        <v>1683</v>
      </c>
      <c r="R333" s="41" t="s">
        <v>701</v>
      </c>
      <c r="S333" s="41" t="s">
        <v>803</v>
      </c>
      <c r="T333" s="41" t="s">
        <v>1</v>
      </c>
      <c r="U333" s="41" t="s">
        <v>82</v>
      </c>
      <c r="V333" s="41" t="s">
        <v>2170</v>
      </c>
      <c r="W333" s="41"/>
      <c r="X333" s="41" t="s">
        <v>703</v>
      </c>
      <c r="Y333" s="128" t="s">
        <v>2205</v>
      </c>
      <c r="Z333" s="93"/>
      <c r="AA333" s="41"/>
      <c r="AB333" s="41"/>
    </row>
    <row r="334" spans="1:28" s="46" customFormat="1">
      <c r="A334" s="41" t="s">
        <v>391</v>
      </c>
      <c r="B334" s="41" t="s">
        <v>366</v>
      </c>
      <c r="C334" s="41" t="s">
        <v>14</v>
      </c>
      <c r="D334" s="41" t="s">
        <v>15</v>
      </c>
      <c r="E334" s="47" t="s">
        <v>1822</v>
      </c>
      <c r="F334" s="43" t="s">
        <v>1492</v>
      </c>
      <c r="G334" s="41" t="s">
        <v>3</v>
      </c>
      <c r="H334" s="41">
        <v>2666</v>
      </c>
      <c r="I334" s="41">
        <v>200</v>
      </c>
      <c r="J334" s="41" t="s">
        <v>3</v>
      </c>
      <c r="K334" s="41" t="s">
        <v>3</v>
      </c>
      <c r="L334" s="41" t="s">
        <v>3</v>
      </c>
      <c r="M334" s="41" t="s">
        <v>2114</v>
      </c>
      <c r="N334" s="41">
        <v>125394</v>
      </c>
      <c r="O334" s="41" t="s">
        <v>366</v>
      </c>
      <c r="P334" s="41" t="s">
        <v>371</v>
      </c>
      <c r="Q334" s="41" t="s">
        <v>1683</v>
      </c>
      <c r="R334" s="41" t="s">
        <v>701</v>
      </c>
      <c r="S334" s="41" t="s">
        <v>803</v>
      </c>
      <c r="T334" s="41" t="s">
        <v>1</v>
      </c>
      <c r="U334" s="41" t="s">
        <v>16</v>
      </c>
      <c r="V334" s="41" t="s">
        <v>2171</v>
      </c>
      <c r="W334" s="41"/>
      <c r="X334" s="41" t="s">
        <v>703</v>
      </c>
      <c r="Y334" s="128" t="s">
        <v>2205</v>
      </c>
      <c r="Z334" s="93"/>
      <c r="AA334" s="41"/>
      <c r="AB334" s="41"/>
    </row>
    <row r="335" spans="1:28" s="46" customFormat="1">
      <c r="A335" s="41" t="s">
        <v>475</v>
      </c>
      <c r="B335" s="41" t="s">
        <v>366</v>
      </c>
      <c r="C335" s="41" t="s">
        <v>120</v>
      </c>
      <c r="D335" s="41" t="s">
        <v>476</v>
      </c>
      <c r="E335" s="47" t="s">
        <v>477</v>
      </c>
      <c r="F335" s="43" t="s">
        <v>1492</v>
      </c>
      <c r="G335" s="41" t="s">
        <v>1729</v>
      </c>
      <c r="H335" s="41">
        <v>2666</v>
      </c>
      <c r="I335" s="41">
        <v>200</v>
      </c>
      <c r="J335" s="41" t="s">
        <v>3</v>
      </c>
      <c r="K335" s="41" t="s">
        <v>3</v>
      </c>
      <c r="L335" s="41" t="s">
        <v>3</v>
      </c>
      <c r="M335" s="41" t="s">
        <v>2114</v>
      </c>
      <c r="N335" s="41">
        <v>75802</v>
      </c>
      <c r="O335" s="41" t="s">
        <v>366</v>
      </c>
      <c r="P335" s="41" t="s">
        <v>371</v>
      </c>
      <c r="Q335" s="41" t="s">
        <v>1683</v>
      </c>
      <c r="R335" s="41" t="s">
        <v>701</v>
      </c>
      <c r="S335" s="41" t="s">
        <v>803</v>
      </c>
      <c r="T335" s="41" t="s">
        <v>1</v>
      </c>
      <c r="U335" s="41" t="s">
        <v>478</v>
      </c>
      <c r="V335" s="41" t="s">
        <v>1361</v>
      </c>
      <c r="W335" s="41"/>
      <c r="X335" s="41" t="s">
        <v>703</v>
      </c>
      <c r="Y335" s="128" t="s">
        <v>2205</v>
      </c>
      <c r="Z335" s="93"/>
      <c r="AA335" s="41"/>
      <c r="AB335" s="41"/>
    </row>
    <row r="336" spans="1:28" s="46" customFormat="1">
      <c r="A336" s="41" t="s">
        <v>392</v>
      </c>
      <c r="B336" s="41" t="s">
        <v>366</v>
      </c>
      <c r="C336" s="41" t="s">
        <v>4</v>
      </c>
      <c r="D336" s="41" t="s">
        <v>12</v>
      </c>
      <c r="E336" s="47" t="s">
        <v>1699</v>
      </c>
      <c r="F336" s="43" t="s">
        <v>1492</v>
      </c>
      <c r="G336" s="41" t="s">
        <v>1700</v>
      </c>
      <c r="H336" s="41">
        <v>2666</v>
      </c>
      <c r="I336" s="41">
        <v>200</v>
      </c>
      <c r="J336" s="41" t="s">
        <v>3</v>
      </c>
      <c r="K336" s="41" t="s">
        <v>3</v>
      </c>
      <c r="L336" s="41" t="s">
        <v>3</v>
      </c>
      <c r="M336" s="41" t="s">
        <v>2114</v>
      </c>
      <c r="N336" s="41">
        <v>106664</v>
      </c>
      <c r="O336" s="41" t="s">
        <v>366</v>
      </c>
      <c r="P336" s="41" t="s">
        <v>371</v>
      </c>
      <c r="Q336" s="41" t="s">
        <v>1683</v>
      </c>
      <c r="R336" s="41" t="s">
        <v>701</v>
      </c>
      <c r="S336" s="41" t="s">
        <v>803</v>
      </c>
      <c r="T336" s="41" t="s">
        <v>1</v>
      </c>
      <c r="U336" s="41" t="s">
        <v>13</v>
      </c>
      <c r="V336" s="41" t="s">
        <v>1345</v>
      </c>
      <c r="W336" s="41"/>
      <c r="X336" s="41" t="s">
        <v>703</v>
      </c>
      <c r="Y336" s="128" t="s">
        <v>2205</v>
      </c>
      <c r="Z336" s="93"/>
      <c r="AA336" s="41"/>
      <c r="AB336" s="41"/>
    </row>
    <row r="337" spans="1:28" s="46" customFormat="1">
      <c r="A337" s="41" t="s">
        <v>2108</v>
      </c>
      <c r="B337" s="41" t="s">
        <v>366</v>
      </c>
      <c r="C337" s="41" t="s">
        <v>8</v>
      </c>
      <c r="D337" s="41" t="s">
        <v>182</v>
      </c>
      <c r="E337" s="47" t="s">
        <v>2109</v>
      </c>
      <c r="F337" s="43" t="s">
        <v>1492</v>
      </c>
      <c r="G337" s="41" t="s">
        <v>726</v>
      </c>
      <c r="H337" s="41">
        <v>3666</v>
      </c>
      <c r="I337" s="41">
        <v>320</v>
      </c>
      <c r="J337" s="41" t="s">
        <v>1</v>
      </c>
      <c r="K337" s="41" t="s">
        <v>1</v>
      </c>
      <c r="L337" s="41" t="s">
        <v>1</v>
      </c>
      <c r="M337" s="41" t="s">
        <v>102</v>
      </c>
      <c r="N337" s="41">
        <v>296262</v>
      </c>
      <c r="O337" s="41" t="s">
        <v>366</v>
      </c>
      <c r="P337" s="41" t="s">
        <v>371</v>
      </c>
      <c r="Q337" s="41" t="s">
        <v>1683</v>
      </c>
      <c r="R337" s="41" t="s">
        <v>701</v>
      </c>
      <c r="S337" s="41" t="s">
        <v>803</v>
      </c>
      <c r="T337" s="41" t="s">
        <v>1</v>
      </c>
      <c r="U337" s="41" t="s">
        <v>497</v>
      </c>
      <c r="V337" s="41" t="s">
        <v>2110</v>
      </c>
      <c r="W337" s="41"/>
      <c r="X337" s="41" t="s">
        <v>1728</v>
      </c>
      <c r="Y337" s="128" t="s">
        <v>2205</v>
      </c>
      <c r="Z337" s="93"/>
      <c r="AA337" s="41"/>
      <c r="AB337" s="41"/>
    </row>
    <row r="338" spans="1:28" s="46" customFormat="1">
      <c r="A338" s="41" t="s">
        <v>1507</v>
      </c>
      <c r="B338" s="41" t="s">
        <v>366</v>
      </c>
      <c r="C338" s="41" t="s">
        <v>8</v>
      </c>
      <c r="D338" s="41" t="s">
        <v>182</v>
      </c>
      <c r="E338" s="47" t="s">
        <v>1508</v>
      </c>
      <c r="F338" s="43" t="s">
        <v>1492</v>
      </c>
      <c r="G338" s="41" t="s">
        <v>1510</v>
      </c>
      <c r="H338" s="41">
        <v>2666</v>
      </c>
      <c r="I338" s="41">
        <v>200</v>
      </c>
      <c r="J338" s="41" t="s">
        <v>1</v>
      </c>
      <c r="K338" s="41" t="s">
        <v>1</v>
      </c>
      <c r="L338" s="41" t="s">
        <v>1</v>
      </c>
      <c r="M338" s="41" t="s">
        <v>102</v>
      </c>
      <c r="N338" s="41">
        <v>296262</v>
      </c>
      <c r="O338" s="41" t="s">
        <v>366</v>
      </c>
      <c r="P338" s="41" t="s">
        <v>371</v>
      </c>
      <c r="Q338" s="41" t="s">
        <v>1683</v>
      </c>
      <c r="R338" s="41" t="s">
        <v>701</v>
      </c>
      <c r="S338" s="41" t="s">
        <v>803</v>
      </c>
      <c r="T338" s="41" t="s">
        <v>1</v>
      </c>
      <c r="U338" s="41" t="s">
        <v>1509</v>
      </c>
      <c r="V338" s="41" t="s">
        <v>1823</v>
      </c>
      <c r="W338" s="41"/>
      <c r="X338" s="41" t="s">
        <v>1728</v>
      </c>
      <c r="Y338" s="128" t="s">
        <v>2205</v>
      </c>
      <c r="Z338" s="93"/>
      <c r="AA338" s="41"/>
      <c r="AB338" s="41"/>
    </row>
    <row r="339" spans="1:28" s="46" customFormat="1">
      <c r="A339" s="41" t="s">
        <v>2111</v>
      </c>
      <c r="B339" s="41" t="s">
        <v>366</v>
      </c>
      <c r="C339" s="41" t="s">
        <v>8</v>
      </c>
      <c r="D339" s="41" t="s">
        <v>182</v>
      </c>
      <c r="E339" s="47" t="s">
        <v>1874</v>
      </c>
      <c r="F339" s="43" t="s">
        <v>1492</v>
      </c>
      <c r="G339" s="41" t="s">
        <v>1875</v>
      </c>
      <c r="H339" s="41">
        <v>2666</v>
      </c>
      <c r="I339" s="41">
        <v>200</v>
      </c>
      <c r="J339" s="41" t="s">
        <v>1</v>
      </c>
      <c r="K339" s="41" t="s">
        <v>1</v>
      </c>
      <c r="L339" s="41" t="s">
        <v>1</v>
      </c>
      <c r="M339" s="41" t="s">
        <v>102</v>
      </c>
      <c r="N339" s="41">
        <v>296262</v>
      </c>
      <c r="O339" s="41" t="s">
        <v>366</v>
      </c>
      <c r="P339" s="41" t="s">
        <v>371</v>
      </c>
      <c r="Q339" s="41" t="s">
        <v>1683</v>
      </c>
      <c r="R339" s="41" t="s">
        <v>701</v>
      </c>
      <c r="S339" s="41" t="s">
        <v>803</v>
      </c>
      <c r="T339" s="41" t="s">
        <v>1</v>
      </c>
      <c r="U339" s="41" t="s">
        <v>1876</v>
      </c>
      <c r="V339" s="41" t="s">
        <v>1877</v>
      </c>
      <c r="W339" s="41"/>
      <c r="X339" s="41" t="s">
        <v>1728</v>
      </c>
      <c r="Y339" s="128" t="s">
        <v>2205</v>
      </c>
      <c r="Z339" s="93"/>
      <c r="AA339" s="41"/>
      <c r="AB339" s="41"/>
    </row>
    <row r="340" spans="1:28" s="46" customFormat="1">
      <c r="A340" s="41" t="s">
        <v>393</v>
      </c>
      <c r="B340" s="41" t="s">
        <v>366</v>
      </c>
      <c r="C340" s="41" t="s">
        <v>394</v>
      </c>
      <c r="D340" s="41" t="s">
        <v>395</v>
      </c>
      <c r="E340" s="47" t="s">
        <v>396</v>
      </c>
      <c r="F340" s="43" t="s">
        <v>1492</v>
      </c>
      <c r="G340" s="41" t="s">
        <v>1750</v>
      </c>
      <c r="H340" s="41">
        <v>2666</v>
      </c>
      <c r="I340" s="41">
        <v>200</v>
      </c>
      <c r="J340" s="41" t="s">
        <v>3</v>
      </c>
      <c r="K340" s="41" t="s">
        <v>3</v>
      </c>
      <c r="L340" s="41" t="s">
        <v>3</v>
      </c>
      <c r="M340" s="41" t="s">
        <v>2114</v>
      </c>
      <c r="N340" s="41">
        <v>203804</v>
      </c>
      <c r="O340" s="41" t="s">
        <v>366</v>
      </c>
      <c r="P340" s="41" t="s">
        <v>371</v>
      </c>
      <c r="Q340" s="41" t="s">
        <v>1683</v>
      </c>
      <c r="R340" s="41" t="s">
        <v>701</v>
      </c>
      <c r="S340" s="41" t="s">
        <v>803</v>
      </c>
      <c r="T340" s="41" t="s">
        <v>1</v>
      </c>
      <c r="U340" s="41" t="s">
        <v>397</v>
      </c>
      <c r="V340" s="41" t="s">
        <v>1346</v>
      </c>
      <c r="W340" s="41"/>
      <c r="X340" s="41" t="s">
        <v>703</v>
      </c>
      <c r="Y340" s="128" t="s">
        <v>2205</v>
      </c>
      <c r="Z340" s="93"/>
      <c r="AA340" s="41"/>
      <c r="AB340" s="41"/>
    </row>
    <row r="341" spans="1:28" s="46" customFormat="1">
      <c r="A341" s="41" t="s">
        <v>398</v>
      </c>
      <c r="B341" s="41" t="s">
        <v>366</v>
      </c>
      <c r="C341" s="41" t="s">
        <v>4</v>
      </c>
      <c r="D341" s="41" t="s">
        <v>207</v>
      </c>
      <c r="E341" s="47" t="s">
        <v>1824</v>
      </c>
      <c r="F341" s="43" t="s">
        <v>1492</v>
      </c>
      <c r="G341" s="41" t="s">
        <v>765</v>
      </c>
      <c r="H341" s="41">
        <v>2666</v>
      </c>
      <c r="I341" s="41">
        <v>200</v>
      </c>
      <c r="J341" s="41" t="s">
        <v>3</v>
      </c>
      <c r="K341" s="41" t="s">
        <v>3</v>
      </c>
      <c r="L341" s="41" t="s">
        <v>3</v>
      </c>
      <c r="M341" s="41" t="s">
        <v>2114</v>
      </c>
      <c r="N341" s="41">
        <v>79212</v>
      </c>
      <c r="O341" s="41" t="s">
        <v>366</v>
      </c>
      <c r="P341" s="41" t="s">
        <v>371</v>
      </c>
      <c r="Q341" s="41" t="s">
        <v>1683</v>
      </c>
      <c r="R341" s="41" t="s">
        <v>701</v>
      </c>
      <c r="S341" s="41" t="s">
        <v>803</v>
      </c>
      <c r="T341" s="41" t="s">
        <v>1</v>
      </c>
      <c r="U341" s="41" t="s">
        <v>208</v>
      </c>
      <c r="V341" s="41" t="s">
        <v>1347</v>
      </c>
      <c r="W341" s="41"/>
      <c r="X341" s="41" t="s">
        <v>703</v>
      </c>
      <c r="Y341" s="128" t="s">
        <v>2205</v>
      </c>
      <c r="Z341" s="93"/>
      <c r="AA341" s="41"/>
      <c r="AB341" s="41"/>
    </row>
    <row r="342" spans="1:28" s="46" customFormat="1">
      <c r="A342" s="41" t="s">
        <v>399</v>
      </c>
      <c r="B342" s="41" t="s">
        <v>366</v>
      </c>
      <c r="C342" s="41" t="s">
        <v>69</v>
      </c>
      <c r="D342" s="41" t="s">
        <v>191</v>
      </c>
      <c r="E342" s="47" t="s">
        <v>400</v>
      </c>
      <c r="F342" s="43" t="s">
        <v>1492</v>
      </c>
      <c r="G342" s="41" t="s">
        <v>731</v>
      </c>
      <c r="H342" s="41">
        <v>2666</v>
      </c>
      <c r="I342" s="41">
        <v>200</v>
      </c>
      <c r="J342" s="41" t="s">
        <v>3</v>
      </c>
      <c r="K342" s="41" t="s">
        <v>3</v>
      </c>
      <c r="L342" s="41" t="s">
        <v>3</v>
      </c>
      <c r="M342" s="41" t="s">
        <v>2114</v>
      </c>
      <c r="N342" s="41">
        <v>107948</v>
      </c>
      <c r="O342" s="41" t="s">
        <v>366</v>
      </c>
      <c r="P342" s="41" t="s">
        <v>371</v>
      </c>
      <c r="Q342" s="41" t="s">
        <v>1683</v>
      </c>
      <c r="R342" s="41" t="s">
        <v>701</v>
      </c>
      <c r="S342" s="41" t="s">
        <v>803</v>
      </c>
      <c r="T342" s="41" t="s">
        <v>1</v>
      </c>
      <c r="U342" s="41" t="s">
        <v>401</v>
      </c>
      <c r="V342" s="41" t="s">
        <v>1348</v>
      </c>
      <c r="W342" s="41"/>
      <c r="X342" s="41" t="s">
        <v>703</v>
      </c>
      <c r="Y342" s="128" t="s">
        <v>2205</v>
      </c>
      <c r="Z342" s="93"/>
      <c r="AA342" s="41"/>
      <c r="AB342" s="41"/>
    </row>
    <row r="343" spans="1:28" s="46" customFormat="1">
      <c r="A343" s="41" t="s">
        <v>496</v>
      </c>
      <c r="B343" s="41" t="s">
        <v>366</v>
      </c>
      <c r="C343" s="41" t="s">
        <v>32</v>
      </c>
      <c r="D343" s="41" t="s">
        <v>33</v>
      </c>
      <c r="E343" s="47" t="s">
        <v>255</v>
      </c>
      <c r="F343" s="43" t="s">
        <v>1492</v>
      </c>
      <c r="G343" s="41" t="s">
        <v>1703</v>
      </c>
      <c r="H343" s="41">
        <v>3666</v>
      </c>
      <c r="I343" s="41">
        <v>320</v>
      </c>
      <c r="J343" s="41" t="s">
        <v>1</v>
      </c>
      <c r="K343" s="41" t="s">
        <v>1</v>
      </c>
      <c r="L343" s="41" t="s">
        <v>1</v>
      </c>
      <c r="M343" s="41" t="s">
        <v>2114</v>
      </c>
      <c r="N343" s="41">
        <v>756183</v>
      </c>
      <c r="O343" s="41" t="s">
        <v>366</v>
      </c>
      <c r="P343" s="41" t="s">
        <v>371</v>
      </c>
      <c r="Q343" s="41" t="s">
        <v>1683</v>
      </c>
      <c r="R343" s="41" t="s">
        <v>701</v>
      </c>
      <c r="S343" s="41" t="s">
        <v>803</v>
      </c>
      <c r="T343" s="41" t="s">
        <v>1</v>
      </c>
      <c r="U343" s="41" t="s">
        <v>256</v>
      </c>
      <c r="V343" s="41" t="s">
        <v>1376</v>
      </c>
      <c r="W343" s="41"/>
      <c r="X343" s="41" t="s">
        <v>1694</v>
      </c>
      <c r="Y343" s="128" t="s">
        <v>2205</v>
      </c>
      <c r="Z343" s="93"/>
      <c r="AA343" s="41"/>
      <c r="AB343" s="41"/>
    </row>
    <row r="344" spans="1:28" s="46" customFormat="1">
      <c r="A344" s="41" t="s">
        <v>402</v>
      </c>
      <c r="B344" s="41" t="s">
        <v>366</v>
      </c>
      <c r="C344" s="41" t="s">
        <v>32</v>
      </c>
      <c r="D344" s="41" t="s">
        <v>33</v>
      </c>
      <c r="E344" s="47" t="s">
        <v>403</v>
      </c>
      <c r="F344" s="43" t="s">
        <v>1492</v>
      </c>
      <c r="G344" s="41" t="s">
        <v>760</v>
      </c>
      <c r="H344" s="41">
        <v>2666</v>
      </c>
      <c r="I344" s="41">
        <v>200</v>
      </c>
      <c r="J344" s="41" t="s">
        <v>1</v>
      </c>
      <c r="K344" s="41" t="s">
        <v>1</v>
      </c>
      <c r="L344" s="41" t="s">
        <v>1</v>
      </c>
      <c r="M344" s="41" t="s">
        <v>2114</v>
      </c>
      <c r="N344" s="41">
        <v>756183</v>
      </c>
      <c r="O344" s="41" t="s">
        <v>366</v>
      </c>
      <c r="P344" s="41" t="s">
        <v>371</v>
      </c>
      <c r="Q344" s="41" t="s">
        <v>1683</v>
      </c>
      <c r="R344" s="41" t="s">
        <v>701</v>
      </c>
      <c r="S344" s="41" t="s">
        <v>803</v>
      </c>
      <c r="T344" s="41" t="s">
        <v>1</v>
      </c>
      <c r="U344" s="41" t="s">
        <v>263</v>
      </c>
      <c r="V344" s="41" t="s">
        <v>1349</v>
      </c>
      <c r="W344" s="41"/>
      <c r="X344" s="41" t="s">
        <v>703</v>
      </c>
      <c r="Y344" s="128" t="s">
        <v>2205</v>
      </c>
      <c r="Z344" s="93"/>
      <c r="AA344" s="41"/>
      <c r="AB344" s="41"/>
    </row>
    <row r="345" spans="1:28" s="46" customFormat="1">
      <c r="A345" s="41" t="s">
        <v>404</v>
      </c>
      <c r="B345" s="41" t="s">
        <v>366</v>
      </c>
      <c r="C345" s="41" t="s">
        <v>32</v>
      </c>
      <c r="D345" s="41" t="s">
        <v>33</v>
      </c>
      <c r="E345" s="47" t="s">
        <v>314</v>
      </c>
      <c r="F345" s="43" t="s">
        <v>1492</v>
      </c>
      <c r="G345" s="41" t="s">
        <v>717</v>
      </c>
      <c r="H345" s="41">
        <v>2666</v>
      </c>
      <c r="I345" s="41">
        <v>200</v>
      </c>
      <c r="J345" s="41" t="s">
        <v>1</v>
      </c>
      <c r="K345" s="41" t="s">
        <v>1</v>
      </c>
      <c r="L345" s="41" t="s">
        <v>1</v>
      </c>
      <c r="M345" s="41" t="s">
        <v>2114</v>
      </c>
      <c r="N345" s="41">
        <v>756183</v>
      </c>
      <c r="O345" s="41" t="s">
        <v>366</v>
      </c>
      <c r="P345" s="41" t="s">
        <v>371</v>
      </c>
      <c r="Q345" s="41" t="s">
        <v>1683</v>
      </c>
      <c r="R345" s="41" t="s">
        <v>701</v>
      </c>
      <c r="S345" s="41" t="s">
        <v>803</v>
      </c>
      <c r="T345" s="41" t="s">
        <v>1</v>
      </c>
      <c r="U345" s="41" t="s">
        <v>315</v>
      </c>
      <c r="V345" s="41" t="s">
        <v>1350</v>
      </c>
      <c r="W345" s="41"/>
      <c r="X345" s="41" t="s">
        <v>703</v>
      </c>
      <c r="Y345" s="128" t="s">
        <v>2205</v>
      </c>
      <c r="Z345" s="93"/>
      <c r="AA345" s="41"/>
      <c r="AB345" s="41"/>
    </row>
    <row r="346" spans="1:28" s="46" customFormat="1">
      <c r="A346" s="41" t="s">
        <v>517</v>
      </c>
      <c r="B346" s="41" t="s">
        <v>366</v>
      </c>
      <c r="C346" s="41" t="s">
        <v>32</v>
      </c>
      <c r="D346" s="41" t="s">
        <v>33</v>
      </c>
      <c r="E346" s="47" t="s">
        <v>518</v>
      </c>
      <c r="F346" s="43" t="s">
        <v>1492</v>
      </c>
      <c r="G346" s="41" t="s">
        <v>1730</v>
      </c>
      <c r="H346" s="41">
        <v>3666</v>
      </c>
      <c r="I346" s="41">
        <v>320</v>
      </c>
      <c r="J346" s="41" t="s">
        <v>1</v>
      </c>
      <c r="K346" s="41" t="s">
        <v>1</v>
      </c>
      <c r="L346" s="41" t="s">
        <v>1</v>
      </c>
      <c r="M346" s="41" t="s">
        <v>2114</v>
      </c>
      <c r="N346" s="41">
        <v>756183</v>
      </c>
      <c r="O346" s="41" t="s">
        <v>366</v>
      </c>
      <c r="P346" s="41" t="s">
        <v>371</v>
      </c>
      <c r="Q346" s="41" t="s">
        <v>1683</v>
      </c>
      <c r="R346" s="41" t="s">
        <v>701</v>
      </c>
      <c r="S346" s="41" t="s">
        <v>803</v>
      </c>
      <c r="T346" s="41" t="s">
        <v>1</v>
      </c>
      <c r="U346" s="41" t="s">
        <v>519</v>
      </c>
      <c r="V346" s="41" t="s">
        <v>1382</v>
      </c>
      <c r="W346" s="41"/>
      <c r="X346" s="41" t="s">
        <v>703</v>
      </c>
      <c r="Y346" s="128" t="s">
        <v>2205</v>
      </c>
      <c r="Z346" s="93"/>
      <c r="AA346" s="41"/>
      <c r="AB346" s="41"/>
    </row>
    <row r="347" spans="1:28" s="46" customFormat="1">
      <c r="A347" s="41" t="s">
        <v>1109</v>
      </c>
      <c r="B347" s="41" t="s">
        <v>366</v>
      </c>
      <c r="C347" s="41" t="s">
        <v>22</v>
      </c>
      <c r="D347" s="41" t="s">
        <v>2174</v>
      </c>
      <c r="E347" s="47" t="s">
        <v>1110</v>
      </c>
      <c r="F347" s="43" t="s">
        <v>1492</v>
      </c>
      <c r="G347" s="41" t="s">
        <v>1112</v>
      </c>
      <c r="H347" s="41">
        <v>2666</v>
      </c>
      <c r="I347" s="41">
        <v>200</v>
      </c>
      <c r="J347" s="41" t="s">
        <v>3</v>
      </c>
      <c r="K347" s="41" t="s">
        <v>3</v>
      </c>
      <c r="L347" s="41" t="s">
        <v>3</v>
      </c>
      <c r="M347" s="41" t="s">
        <v>2114</v>
      </c>
      <c r="N347" s="41">
        <v>46934</v>
      </c>
      <c r="O347" s="41" t="s">
        <v>366</v>
      </c>
      <c r="P347" s="41" t="s">
        <v>371</v>
      </c>
      <c r="Q347" s="41" t="s">
        <v>1683</v>
      </c>
      <c r="R347" s="41" t="s">
        <v>701</v>
      </c>
      <c r="S347" s="41" t="s">
        <v>803</v>
      </c>
      <c r="T347" s="41" t="s">
        <v>1</v>
      </c>
      <c r="U347" s="41" t="s">
        <v>1111</v>
      </c>
      <c r="V347" s="41" t="s">
        <v>1371</v>
      </c>
      <c r="W347" s="41"/>
      <c r="X347" s="41" t="s">
        <v>703</v>
      </c>
      <c r="Y347" s="128" t="s">
        <v>2205</v>
      </c>
      <c r="Z347" s="93"/>
      <c r="AA347" s="41"/>
      <c r="AB347" s="41"/>
    </row>
    <row r="348" spans="1:28" s="46" customFormat="1">
      <c r="A348" s="41" t="s">
        <v>471</v>
      </c>
      <c r="B348" s="41" t="s">
        <v>366</v>
      </c>
      <c r="C348" s="41" t="s">
        <v>0</v>
      </c>
      <c r="D348" s="41" t="s">
        <v>472</v>
      </c>
      <c r="E348" s="47" t="s">
        <v>473</v>
      </c>
      <c r="F348" s="43" t="s">
        <v>1492</v>
      </c>
      <c r="G348" s="41" t="s">
        <v>1825</v>
      </c>
      <c r="H348" s="41">
        <v>2666</v>
      </c>
      <c r="I348" s="41">
        <v>200</v>
      </c>
      <c r="J348" s="41" t="s">
        <v>3</v>
      </c>
      <c r="K348" s="41" t="s">
        <v>3</v>
      </c>
      <c r="L348" s="41" t="s">
        <v>3</v>
      </c>
      <c r="M348" s="41" t="s">
        <v>2114</v>
      </c>
      <c r="N348" s="41">
        <v>45975</v>
      </c>
      <c r="O348" s="41" t="s">
        <v>366</v>
      </c>
      <c r="P348" s="41" t="s">
        <v>371</v>
      </c>
      <c r="Q348" s="41" t="s">
        <v>1683</v>
      </c>
      <c r="R348" s="41" t="s">
        <v>701</v>
      </c>
      <c r="S348" s="41" t="s">
        <v>803</v>
      </c>
      <c r="T348" s="41" t="s">
        <v>1</v>
      </c>
      <c r="U348" s="41" t="s">
        <v>474</v>
      </c>
      <c r="V348" s="41" t="s">
        <v>1360</v>
      </c>
      <c r="W348" s="41"/>
      <c r="X348" s="41" t="s">
        <v>1826</v>
      </c>
      <c r="Y348" s="128" t="s">
        <v>2205</v>
      </c>
      <c r="Z348" s="93"/>
      <c r="AA348" s="41"/>
      <c r="AB348" s="41"/>
    </row>
    <row r="349" spans="1:28" s="46" customFormat="1">
      <c r="A349" s="41" t="s">
        <v>405</v>
      </c>
      <c r="B349" s="41" t="s">
        <v>366</v>
      </c>
      <c r="C349" s="41" t="s">
        <v>17</v>
      </c>
      <c r="D349" s="41" t="s">
        <v>406</v>
      </c>
      <c r="E349" s="47" t="s">
        <v>743</v>
      </c>
      <c r="F349" s="43" t="s">
        <v>1492</v>
      </c>
      <c r="G349" s="41" t="s">
        <v>765</v>
      </c>
      <c r="H349" s="41">
        <v>2666</v>
      </c>
      <c r="I349" s="41">
        <v>200</v>
      </c>
      <c r="J349" s="41" t="s">
        <v>3</v>
      </c>
      <c r="K349" s="41" t="s">
        <v>3</v>
      </c>
      <c r="L349" s="41" t="s">
        <v>3</v>
      </c>
      <c r="M349" s="41" t="s">
        <v>2114</v>
      </c>
      <c r="N349" s="41">
        <v>103892</v>
      </c>
      <c r="O349" s="41" t="s">
        <v>366</v>
      </c>
      <c r="P349" s="41" t="s">
        <v>371</v>
      </c>
      <c r="Q349" s="41" t="s">
        <v>1683</v>
      </c>
      <c r="R349" s="41" t="s">
        <v>701</v>
      </c>
      <c r="S349" s="41" t="s">
        <v>803</v>
      </c>
      <c r="T349" s="41" t="s">
        <v>1</v>
      </c>
      <c r="U349" s="41" t="s">
        <v>407</v>
      </c>
      <c r="V349" s="41" t="s">
        <v>1640</v>
      </c>
      <c r="W349" s="41"/>
      <c r="X349" s="41" t="s">
        <v>1728</v>
      </c>
      <c r="Y349" s="128" t="s">
        <v>2205</v>
      </c>
      <c r="Z349" s="93"/>
      <c r="AA349" s="41"/>
      <c r="AB349" s="41"/>
    </row>
    <row r="350" spans="1:28" s="46" customFormat="1">
      <c r="A350" s="41" t="s">
        <v>504</v>
      </c>
      <c r="B350" s="41" t="s">
        <v>366</v>
      </c>
      <c r="C350" s="41" t="s">
        <v>17</v>
      </c>
      <c r="D350" s="41" t="s">
        <v>67</v>
      </c>
      <c r="E350" s="47" t="s">
        <v>1733</v>
      </c>
      <c r="F350" s="43" t="s">
        <v>1492</v>
      </c>
      <c r="G350" s="41" t="s">
        <v>737</v>
      </c>
      <c r="H350" s="41">
        <v>3666</v>
      </c>
      <c r="I350" s="41">
        <v>320</v>
      </c>
      <c r="J350" s="41" t="s">
        <v>3</v>
      </c>
      <c r="K350" s="41" t="s">
        <v>3</v>
      </c>
      <c r="L350" s="41" t="s">
        <v>3</v>
      </c>
      <c r="M350" s="41" t="s">
        <v>2114</v>
      </c>
      <c r="N350" s="41">
        <v>74886</v>
      </c>
      <c r="O350" s="41" t="s">
        <v>366</v>
      </c>
      <c r="P350" s="41" t="s">
        <v>371</v>
      </c>
      <c r="Q350" s="41" t="s">
        <v>1683</v>
      </c>
      <c r="R350" s="41" t="s">
        <v>701</v>
      </c>
      <c r="S350" s="41" t="s">
        <v>803</v>
      </c>
      <c r="T350" s="41" t="s">
        <v>1</v>
      </c>
      <c r="U350" s="41" t="s">
        <v>68</v>
      </c>
      <c r="V350" s="41" t="s">
        <v>1625</v>
      </c>
      <c r="W350" s="41"/>
      <c r="X350" s="41" t="s">
        <v>1728</v>
      </c>
      <c r="Y350" s="128" t="s">
        <v>2205</v>
      </c>
      <c r="Z350" s="93"/>
      <c r="AA350" s="41"/>
      <c r="AB350" s="41"/>
    </row>
    <row r="351" spans="1:28" s="46" customFormat="1">
      <c r="A351" s="41" t="s">
        <v>408</v>
      </c>
      <c r="B351" s="41" t="s">
        <v>366</v>
      </c>
      <c r="C351" s="41" t="s">
        <v>36</v>
      </c>
      <c r="D351" s="41" t="s">
        <v>57</v>
      </c>
      <c r="E351" s="47" t="s">
        <v>409</v>
      </c>
      <c r="F351" s="43" t="s">
        <v>1492</v>
      </c>
      <c r="G351" s="41" t="s">
        <v>730</v>
      </c>
      <c r="H351" s="41">
        <v>2666</v>
      </c>
      <c r="I351" s="41">
        <v>200</v>
      </c>
      <c r="J351" s="41" t="s">
        <v>3</v>
      </c>
      <c r="K351" s="41" t="s">
        <v>1</v>
      </c>
      <c r="L351" s="41" t="s">
        <v>1</v>
      </c>
      <c r="M351" s="41" t="s">
        <v>2114</v>
      </c>
      <c r="N351" s="41">
        <v>348450</v>
      </c>
      <c r="O351" s="41" t="s">
        <v>366</v>
      </c>
      <c r="P351" s="41" t="s">
        <v>371</v>
      </c>
      <c r="Q351" s="41" t="s">
        <v>1683</v>
      </c>
      <c r="R351" s="41" t="s">
        <v>701</v>
      </c>
      <c r="S351" s="41" t="s">
        <v>803</v>
      </c>
      <c r="T351" s="41" t="s">
        <v>1</v>
      </c>
      <c r="U351" s="41" t="s">
        <v>410</v>
      </c>
      <c r="V351" s="41" t="s">
        <v>2172</v>
      </c>
      <c r="W351" s="41"/>
      <c r="X351" s="41" t="s">
        <v>703</v>
      </c>
      <c r="Y351" s="128" t="s">
        <v>2205</v>
      </c>
      <c r="Z351" s="93"/>
      <c r="AA351" s="41"/>
      <c r="AB351" s="41"/>
    </row>
    <row r="352" spans="1:28" s="46" customFormat="1">
      <c r="A352" s="41" t="s">
        <v>521</v>
      </c>
      <c r="B352" s="41" t="s">
        <v>366</v>
      </c>
      <c r="C352" s="41" t="s">
        <v>36</v>
      </c>
      <c r="D352" s="41" t="s">
        <v>57</v>
      </c>
      <c r="E352" s="47" t="s">
        <v>774</v>
      </c>
      <c r="F352" s="43" t="s">
        <v>1492</v>
      </c>
      <c r="G352" s="41" t="s">
        <v>723</v>
      </c>
      <c r="H352" s="41">
        <v>3666</v>
      </c>
      <c r="I352" s="41">
        <v>320</v>
      </c>
      <c r="J352" s="41" t="s">
        <v>3</v>
      </c>
      <c r="K352" s="41" t="s">
        <v>1</v>
      </c>
      <c r="L352" s="41" t="s">
        <v>1</v>
      </c>
      <c r="M352" s="41" t="s">
        <v>2114</v>
      </c>
      <c r="N352" s="41">
        <v>348450</v>
      </c>
      <c r="O352" s="41" t="s">
        <v>366</v>
      </c>
      <c r="P352" s="41" t="s">
        <v>371</v>
      </c>
      <c r="Q352" s="41" t="s">
        <v>1683</v>
      </c>
      <c r="R352" s="41" t="s">
        <v>701</v>
      </c>
      <c r="S352" s="41" t="s">
        <v>803</v>
      </c>
      <c r="T352" s="41" t="s">
        <v>1</v>
      </c>
      <c r="U352" s="41" t="s">
        <v>522</v>
      </c>
      <c r="V352" s="41" t="s">
        <v>1626</v>
      </c>
      <c r="W352" s="41"/>
      <c r="X352" s="41" t="s">
        <v>703</v>
      </c>
      <c r="Y352" s="128" t="s">
        <v>2205</v>
      </c>
      <c r="Z352" s="93"/>
      <c r="AA352" s="41"/>
      <c r="AB352" s="41"/>
    </row>
    <row r="353" spans="1:28" s="46" customFormat="1">
      <c r="A353" s="41" t="s">
        <v>509</v>
      </c>
      <c r="B353" s="41" t="s">
        <v>366</v>
      </c>
      <c r="C353" s="41" t="s">
        <v>0</v>
      </c>
      <c r="D353" s="41" t="s">
        <v>53</v>
      </c>
      <c r="E353" s="47" t="s">
        <v>510</v>
      </c>
      <c r="F353" s="43" t="s">
        <v>1492</v>
      </c>
      <c r="G353" s="41" t="s">
        <v>1770</v>
      </c>
      <c r="H353" s="41">
        <v>3666</v>
      </c>
      <c r="I353" s="41">
        <v>320</v>
      </c>
      <c r="J353" s="41" t="s">
        <v>1</v>
      </c>
      <c r="K353" s="41" t="s">
        <v>1</v>
      </c>
      <c r="L353" s="41" t="s">
        <v>1</v>
      </c>
      <c r="M353" s="41" t="s">
        <v>2114</v>
      </c>
      <c r="N353" s="41">
        <v>690422</v>
      </c>
      <c r="O353" s="41" t="s">
        <v>366</v>
      </c>
      <c r="P353" s="41" t="s">
        <v>371</v>
      </c>
      <c r="Q353" s="41" t="s">
        <v>1683</v>
      </c>
      <c r="R353" s="41" t="s">
        <v>701</v>
      </c>
      <c r="S353" s="41" t="s">
        <v>803</v>
      </c>
      <c r="T353" s="41" t="s">
        <v>1</v>
      </c>
      <c r="U353" s="41" t="s">
        <v>511</v>
      </c>
      <c r="V353" s="41" t="s">
        <v>1381</v>
      </c>
      <c r="W353" s="41"/>
      <c r="X353" s="41" t="s">
        <v>1738</v>
      </c>
      <c r="Y353" s="128" t="s">
        <v>2205</v>
      </c>
      <c r="Z353" s="93"/>
      <c r="AA353" s="41"/>
      <c r="AB353" s="41"/>
    </row>
    <row r="354" spans="1:28" s="46" customFormat="1">
      <c r="A354" s="41" t="s">
        <v>411</v>
      </c>
      <c r="B354" s="41" t="s">
        <v>366</v>
      </c>
      <c r="C354" s="41" t="s">
        <v>0</v>
      </c>
      <c r="D354" s="41" t="s">
        <v>53</v>
      </c>
      <c r="E354" s="47" t="s">
        <v>801</v>
      </c>
      <c r="F354" s="43" t="s">
        <v>1492</v>
      </c>
      <c r="G354" s="41" t="s">
        <v>1734</v>
      </c>
      <c r="H354" s="41">
        <v>2666</v>
      </c>
      <c r="I354" s="41">
        <v>200</v>
      </c>
      <c r="J354" s="41" t="s">
        <v>1</v>
      </c>
      <c r="K354" s="41" t="s">
        <v>1</v>
      </c>
      <c r="L354" s="41" t="s">
        <v>1</v>
      </c>
      <c r="M354" s="41" t="s">
        <v>2114</v>
      </c>
      <c r="N354" s="41">
        <v>690422</v>
      </c>
      <c r="O354" s="41" t="s">
        <v>366</v>
      </c>
      <c r="P354" s="41" t="s">
        <v>371</v>
      </c>
      <c r="Q354" s="41" t="s">
        <v>1683</v>
      </c>
      <c r="R354" s="41" t="s">
        <v>701</v>
      </c>
      <c r="S354" s="41" t="s">
        <v>803</v>
      </c>
      <c r="T354" s="41" t="s">
        <v>1</v>
      </c>
      <c r="U354" s="41" t="s">
        <v>266</v>
      </c>
      <c r="V354" s="41" t="s">
        <v>1641</v>
      </c>
      <c r="W354" s="41"/>
      <c r="X354" s="41" t="s">
        <v>1735</v>
      </c>
      <c r="Y354" s="128" t="s">
        <v>2205</v>
      </c>
      <c r="Z354" s="93"/>
      <c r="AA354" s="41"/>
      <c r="AB354" s="41"/>
    </row>
    <row r="355" spans="1:28" s="46" customFormat="1">
      <c r="A355" s="41" t="s">
        <v>412</v>
      </c>
      <c r="B355" s="41" t="s">
        <v>366</v>
      </c>
      <c r="C355" s="41" t="s">
        <v>0</v>
      </c>
      <c r="D355" s="41" t="s">
        <v>53</v>
      </c>
      <c r="E355" s="47" t="s">
        <v>265</v>
      </c>
      <c r="F355" s="43" t="s">
        <v>1492</v>
      </c>
      <c r="G355" s="41" t="s">
        <v>760</v>
      </c>
      <c r="H355" s="41">
        <v>2666</v>
      </c>
      <c r="I355" s="41">
        <v>200</v>
      </c>
      <c r="J355" s="41" t="s">
        <v>1</v>
      </c>
      <c r="K355" s="41" t="s">
        <v>1</v>
      </c>
      <c r="L355" s="41" t="s">
        <v>1</v>
      </c>
      <c r="M355" s="41" t="s">
        <v>2114</v>
      </c>
      <c r="N355" s="41">
        <v>690422</v>
      </c>
      <c r="O355" s="41" t="s">
        <v>366</v>
      </c>
      <c r="P355" s="41" t="s">
        <v>371</v>
      </c>
      <c r="Q355" s="41" t="s">
        <v>1683</v>
      </c>
      <c r="R355" s="41" t="s">
        <v>701</v>
      </c>
      <c r="S355" s="41" t="s">
        <v>803</v>
      </c>
      <c r="T355" s="41" t="s">
        <v>1</v>
      </c>
      <c r="U355" s="41" t="s">
        <v>413</v>
      </c>
      <c r="V355" s="41" t="s">
        <v>1642</v>
      </c>
      <c r="W355" s="41"/>
      <c r="X355" s="41" t="s">
        <v>1728</v>
      </c>
      <c r="Y355" s="128" t="s">
        <v>2205</v>
      </c>
      <c r="Z355" s="93"/>
      <c r="AA355" s="41"/>
      <c r="AB355" s="41"/>
    </row>
    <row r="356" spans="1:28" s="46" customFormat="1">
      <c r="A356" s="41" t="s">
        <v>505</v>
      </c>
      <c r="B356" s="41" t="s">
        <v>366</v>
      </c>
      <c r="C356" s="41" t="s">
        <v>0</v>
      </c>
      <c r="D356" s="41" t="s">
        <v>53</v>
      </c>
      <c r="E356" s="47" t="s">
        <v>506</v>
      </c>
      <c r="F356" s="43" t="s">
        <v>1492</v>
      </c>
      <c r="G356" s="41" t="s">
        <v>727</v>
      </c>
      <c r="H356" s="41">
        <v>3666</v>
      </c>
      <c r="I356" s="41">
        <v>320</v>
      </c>
      <c r="J356" s="41" t="s">
        <v>1</v>
      </c>
      <c r="K356" s="41" t="s">
        <v>1</v>
      </c>
      <c r="L356" s="41" t="s">
        <v>1</v>
      </c>
      <c r="M356" s="41" t="s">
        <v>2114</v>
      </c>
      <c r="N356" s="41">
        <v>690422</v>
      </c>
      <c r="O356" s="41" t="s">
        <v>366</v>
      </c>
      <c r="P356" s="41" t="s">
        <v>371</v>
      </c>
      <c r="Q356" s="41" t="s">
        <v>1683</v>
      </c>
      <c r="R356" s="41" t="s">
        <v>701</v>
      </c>
      <c r="S356" s="41" t="s">
        <v>803</v>
      </c>
      <c r="T356" s="41" t="s">
        <v>1</v>
      </c>
      <c r="U356" s="41" t="s">
        <v>507</v>
      </c>
      <c r="V356" s="41" t="s">
        <v>1380</v>
      </c>
      <c r="W356" s="41"/>
      <c r="X356" s="41" t="s">
        <v>1728</v>
      </c>
      <c r="Y356" s="128" t="s">
        <v>2205</v>
      </c>
      <c r="Z356" s="93"/>
      <c r="AA356" s="41"/>
      <c r="AB356" s="41"/>
    </row>
    <row r="357" spans="1:28" s="46" customFormat="1">
      <c r="A357" s="41" t="s">
        <v>414</v>
      </c>
      <c r="B357" s="41" t="s">
        <v>366</v>
      </c>
      <c r="C357" s="41" t="s">
        <v>32</v>
      </c>
      <c r="D357" s="41" t="s">
        <v>415</v>
      </c>
      <c r="E357" s="47" t="s">
        <v>416</v>
      </c>
      <c r="F357" s="43" t="s">
        <v>1492</v>
      </c>
      <c r="G357" s="41" t="s">
        <v>729</v>
      </c>
      <c r="H357" s="41">
        <v>2666</v>
      </c>
      <c r="I357" s="41">
        <v>200</v>
      </c>
      <c r="J357" s="41" t="s">
        <v>3</v>
      </c>
      <c r="K357" s="41" t="s">
        <v>3</v>
      </c>
      <c r="L357" s="41" t="s">
        <v>3</v>
      </c>
      <c r="M357" s="41" t="s">
        <v>2114</v>
      </c>
      <c r="N357" s="41">
        <v>84594</v>
      </c>
      <c r="O357" s="41" t="s">
        <v>366</v>
      </c>
      <c r="P357" s="41" t="s">
        <v>371</v>
      </c>
      <c r="Q357" s="41" t="s">
        <v>1683</v>
      </c>
      <c r="R357" s="41" t="s">
        <v>701</v>
      </c>
      <c r="S357" s="41" t="s">
        <v>803</v>
      </c>
      <c r="T357" s="41" t="s">
        <v>1</v>
      </c>
      <c r="U357" s="41" t="s">
        <v>417</v>
      </c>
      <c r="V357" s="41" t="s">
        <v>1351</v>
      </c>
      <c r="W357" s="41"/>
      <c r="X357" s="41" t="s">
        <v>1827</v>
      </c>
      <c r="Y357" s="128" t="s">
        <v>2205</v>
      </c>
      <c r="Z357" s="93"/>
      <c r="AA357" s="41"/>
      <c r="AB357" s="41"/>
    </row>
    <row r="358" spans="1:28" s="46" customFormat="1">
      <c r="A358" s="41" t="s">
        <v>418</v>
      </c>
      <c r="B358" s="41" t="s">
        <v>366</v>
      </c>
      <c r="C358" s="41" t="s">
        <v>39</v>
      </c>
      <c r="D358" s="41" t="s">
        <v>40</v>
      </c>
      <c r="E358" s="47" t="s">
        <v>1828</v>
      </c>
      <c r="F358" s="43" t="s">
        <v>1492</v>
      </c>
      <c r="G358" s="41" t="s">
        <v>1750</v>
      </c>
      <c r="H358" s="41">
        <v>2666</v>
      </c>
      <c r="I358" s="41">
        <v>200</v>
      </c>
      <c r="J358" s="41" t="s">
        <v>3</v>
      </c>
      <c r="K358" s="41" t="s">
        <v>3</v>
      </c>
      <c r="L358" s="41" t="s">
        <v>3</v>
      </c>
      <c r="M358" s="41" t="s">
        <v>2114</v>
      </c>
      <c r="N358" s="41">
        <v>176463</v>
      </c>
      <c r="O358" s="41" t="s">
        <v>366</v>
      </c>
      <c r="P358" s="41" t="s">
        <v>371</v>
      </c>
      <c r="Q358" s="41" t="s">
        <v>1683</v>
      </c>
      <c r="R358" s="41" t="s">
        <v>701</v>
      </c>
      <c r="S358" s="41" t="s">
        <v>803</v>
      </c>
      <c r="T358" s="41" t="s">
        <v>1</v>
      </c>
      <c r="U358" s="41" t="s">
        <v>419</v>
      </c>
      <c r="V358" s="41" t="s">
        <v>1643</v>
      </c>
      <c r="W358" s="41"/>
      <c r="X358" s="41" t="s">
        <v>703</v>
      </c>
      <c r="Y358" s="128" t="s">
        <v>2205</v>
      </c>
      <c r="Z358" s="93"/>
      <c r="AA358" s="41"/>
      <c r="AB358" s="41"/>
    </row>
    <row r="359" spans="1:28" s="46" customFormat="1">
      <c r="A359" s="41" t="s">
        <v>420</v>
      </c>
      <c r="B359" s="41" t="s">
        <v>366</v>
      </c>
      <c r="C359" s="41" t="s">
        <v>42</v>
      </c>
      <c r="D359" s="41" t="s">
        <v>43</v>
      </c>
      <c r="E359" s="47" t="s">
        <v>421</v>
      </c>
      <c r="F359" s="43" t="s">
        <v>1492</v>
      </c>
      <c r="G359" s="41" t="s">
        <v>3</v>
      </c>
      <c r="H359" s="41">
        <v>2666</v>
      </c>
      <c r="I359" s="41">
        <v>200</v>
      </c>
      <c r="J359" s="41" t="s">
        <v>3</v>
      </c>
      <c r="K359" s="41" t="s">
        <v>3</v>
      </c>
      <c r="L359" s="41" t="s">
        <v>3</v>
      </c>
      <c r="M359" s="41" t="s">
        <v>2114</v>
      </c>
      <c r="N359" s="41">
        <v>125710</v>
      </c>
      <c r="O359" s="41" t="s">
        <v>366</v>
      </c>
      <c r="P359" s="41" t="s">
        <v>371</v>
      </c>
      <c r="Q359" s="41" t="s">
        <v>1683</v>
      </c>
      <c r="R359" s="41" t="s">
        <v>701</v>
      </c>
      <c r="S359" s="41" t="s">
        <v>803</v>
      </c>
      <c r="T359" s="41" t="s">
        <v>1</v>
      </c>
      <c r="U359" s="41" t="s">
        <v>422</v>
      </c>
      <c r="V359" s="41" t="s">
        <v>1644</v>
      </c>
      <c r="W359" s="41"/>
      <c r="X359" s="41" t="s">
        <v>1826</v>
      </c>
      <c r="Y359" s="128" t="s">
        <v>2205</v>
      </c>
      <c r="Z359" s="93"/>
      <c r="AA359" s="41"/>
      <c r="AB359" s="41"/>
    </row>
    <row r="360" spans="1:28" s="46" customFormat="1">
      <c r="A360" s="41" t="s">
        <v>1501</v>
      </c>
      <c r="B360" s="41" t="s">
        <v>366</v>
      </c>
      <c r="C360" s="41" t="s">
        <v>23</v>
      </c>
      <c r="D360" s="41" t="s">
        <v>1502</v>
      </c>
      <c r="E360" s="47" t="s">
        <v>1503</v>
      </c>
      <c r="F360" s="43" t="s">
        <v>1492</v>
      </c>
      <c r="G360" s="41" t="s">
        <v>3</v>
      </c>
      <c r="H360" s="41">
        <v>2666</v>
      </c>
      <c r="I360" s="41">
        <v>200</v>
      </c>
      <c r="J360" s="41" t="s">
        <v>3</v>
      </c>
      <c r="K360" s="41" t="s">
        <v>3</v>
      </c>
      <c r="L360" s="41" t="s">
        <v>3</v>
      </c>
      <c r="M360" s="41" t="s">
        <v>2114</v>
      </c>
      <c r="N360" s="41">
        <v>52792</v>
      </c>
      <c r="O360" s="41" t="s">
        <v>366</v>
      </c>
      <c r="P360" s="41" t="s">
        <v>371</v>
      </c>
      <c r="Q360" s="41" t="s">
        <v>1683</v>
      </c>
      <c r="R360" s="41" t="s">
        <v>701</v>
      </c>
      <c r="S360" s="41" t="s">
        <v>803</v>
      </c>
      <c r="T360" s="41" t="s">
        <v>1</v>
      </c>
      <c r="U360" s="41" t="s">
        <v>1505</v>
      </c>
      <c r="V360" s="41" t="s">
        <v>1504</v>
      </c>
      <c r="W360" s="41"/>
      <c r="X360" s="41" t="s">
        <v>1728</v>
      </c>
      <c r="Y360" s="128" t="s">
        <v>2205</v>
      </c>
      <c r="Z360" s="93"/>
      <c r="AA360" s="41"/>
      <c r="AB360" s="41"/>
    </row>
    <row r="361" spans="1:28" s="46" customFormat="1">
      <c r="A361" s="41" t="s">
        <v>2178</v>
      </c>
      <c r="B361" s="41" t="s">
        <v>366</v>
      </c>
      <c r="C361" s="41" t="s">
        <v>4</v>
      </c>
      <c r="D361" s="41" t="s">
        <v>5</v>
      </c>
      <c r="E361" s="47" t="s">
        <v>2179</v>
      </c>
      <c r="F361" s="43" t="s">
        <v>1492</v>
      </c>
      <c r="G361" s="41" t="s">
        <v>3</v>
      </c>
      <c r="H361" s="41">
        <v>2666</v>
      </c>
      <c r="I361" s="41">
        <v>200</v>
      </c>
      <c r="J361" s="41" t="s">
        <v>3</v>
      </c>
      <c r="K361" s="41" t="s">
        <v>3</v>
      </c>
      <c r="L361" s="41" t="s">
        <v>3</v>
      </c>
      <c r="M361" s="41" t="s">
        <v>2114</v>
      </c>
      <c r="N361" s="41">
        <v>75044</v>
      </c>
      <c r="O361" s="41" t="s">
        <v>366</v>
      </c>
      <c r="P361" s="41" t="s">
        <v>371</v>
      </c>
      <c r="Q361" s="41" t="s">
        <v>1683</v>
      </c>
      <c r="R361" s="41" t="s">
        <v>701</v>
      </c>
      <c r="S361" s="41" t="s">
        <v>803</v>
      </c>
      <c r="T361" s="41" t="s">
        <v>1</v>
      </c>
      <c r="U361" s="41" t="s">
        <v>6</v>
      </c>
      <c r="V361" s="41" t="s">
        <v>2180</v>
      </c>
      <c r="W361" s="41"/>
      <c r="X361" s="41" t="s">
        <v>1836</v>
      </c>
      <c r="Y361" s="128" t="s">
        <v>2205</v>
      </c>
      <c r="Z361" s="93"/>
      <c r="AA361" s="41"/>
      <c r="AB361" s="41"/>
    </row>
    <row r="362" spans="1:28" s="46" customFormat="1">
      <c r="A362" s="41" t="s">
        <v>423</v>
      </c>
      <c r="B362" s="41" t="s">
        <v>366</v>
      </c>
      <c r="C362" s="41" t="s">
        <v>0</v>
      </c>
      <c r="D362" s="41" t="s">
        <v>424</v>
      </c>
      <c r="E362" s="47" t="s">
        <v>425</v>
      </c>
      <c r="F362" s="43" t="s">
        <v>1492</v>
      </c>
      <c r="G362" s="41" t="s">
        <v>759</v>
      </c>
      <c r="H362" s="41">
        <v>2666</v>
      </c>
      <c r="I362" s="41">
        <v>200</v>
      </c>
      <c r="J362" s="41" t="s">
        <v>3</v>
      </c>
      <c r="K362" s="41" t="s">
        <v>3</v>
      </c>
      <c r="L362" s="41" t="s">
        <v>3</v>
      </c>
      <c r="M362" s="41" t="s">
        <v>2114</v>
      </c>
      <c r="N362" s="41">
        <v>71645</v>
      </c>
      <c r="O362" s="41" t="s">
        <v>366</v>
      </c>
      <c r="P362" s="41" t="s">
        <v>371</v>
      </c>
      <c r="Q362" s="41" t="s">
        <v>1683</v>
      </c>
      <c r="R362" s="41" t="s">
        <v>701</v>
      </c>
      <c r="S362" s="41" t="s">
        <v>803</v>
      </c>
      <c r="T362" s="41" t="s">
        <v>1</v>
      </c>
      <c r="U362" s="41" t="s">
        <v>426</v>
      </c>
      <c r="V362" s="41" t="s">
        <v>1645</v>
      </c>
      <c r="W362" s="41"/>
      <c r="X362" s="41" t="s">
        <v>703</v>
      </c>
      <c r="Y362" s="128" t="s">
        <v>2205</v>
      </c>
      <c r="Z362" s="93"/>
      <c r="AA362" s="41"/>
      <c r="AB362" s="41"/>
    </row>
    <row r="363" spans="1:28" s="46" customFormat="1">
      <c r="A363" s="41" t="s">
        <v>449</v>
      </c>
      <c r="B363" s="41" t="s">
        <v>366</v>
      </c>
      <c r="C363" s="41" t="s">
        <v>23</v>
      </c>
      <c r="D363" s="41" t="s">
        <v>450</v>
      </c>
      <c r="E363" s="47" t="s">
        <v>755</v>
      </c>
      <c r="F363" s="43" t="s">
        <v>1492</v>
      </c>
      <c r="G363" s="41" t="s">
        <v>1829</v>
      </c>
      <c r="H363" s="41">
        <v>2666</v>
      </c>
      <c r="I363" s="41">
        <v>200</v>
      </c>
      <c r="J363" s="41" t="s">
        <v>3</v>
      </c>
      <c r="K363" s="41" t="s">
        <v>3</v>
      </c>
      <c r="L363" s="41" t="s">
        <v>3</v>
      </c>
      <c r="M363" s="41" t="s">
        <v>2114</v>
      </c>
      <c r="N363" s="41">
        <v>124048</v>
      </c>
      <c r="O363" s="41" t="s">
        <v>366</v>
      </c>
      <c r="P363" s="41" t="s">
        <v>371</v>
      </c>
      <c r="Q363" s="41" t="s">
        <v>1683</v>
      </c>
      <c r="R363" s="41" t="s">
        <v>701</v>
      </c>
      <c r="S363" s="41" t="s">
        <v>803</v>
      </c>
      <c r="T363" s="41" t="s">
        <v>1</v>
      </c>
      <c r="U363" s="41" t="s">
        <v>451</v>
      </c>
      <c r="V363" s="41" t="s">
        <v>1646</v>
      </c>
      <c r="W363" s="41"/>
      <c r="X363" s="41" t="s">
        <v>703</v>
      </c>
      <c r="Y363" s="128" t="s">
        <v>2205</v>
      </c>
      <c r="Z363" s="93"/>
      <c r="AA363" s="41"/>
      <c r="AB363" s="41"/>
    </row>
    <row r="364" spans="1:28" s="46" customFormat="1">
      <c r="A364" s="41" t="s">
        <v>1862</v>
      </c>
      <c r="B364" s="41" t="s">
        <v>366</v>
      </c>
      <c r="C364" s="41" t="s">
        <v>4</v>
      </c>
      <c r="D364" s="41" t="s">
        <v>201</v>
      </c>
      <c r="E364" s="47" t="s">
        <v>1863</v>
      </c>
      <c r="F364" s="43" t="s">
        <v>1492</v>
      </c>
      <c r="G364" s="41" t="s">
        <v>2169</v>
      </c>
      <c r="H364" s="41">
        <v>2666</v>
      </c>
      <c r="I364" s="41">
        <v>320</v>
      </c>
      <c r="J364" s="41" t="s">
        <v>1</v>
      </c>
      <c r="K364" s="41" t="s">
        <v>1</v>
      </c>
      <c r="L364" s="41" t="s">
        <v>1</v>
      </c>
      <c r="M364" s="41" t="s">
        <v>2114</v>
      </c>
      <c r="N364" s="41">
        <v>551627</v>
      </c>
      <c r="O364" s="41" t="s">
        <v>366</v>
      </c>
      <c r="P364" s="41" t="s">
        <v>371</v>
      </c>
      <c r="Q364" s="41" t="s">
        <v>1683</v>
      </c>
      <c r="R364" s="41" t="s">
        <v>701</v>
      </c>
      <c r="S364" s="41" t="s">
        <v>803</v>
      </c>
      <c r="T364" s="41" t="s">
        <v>1</v>
      </c>
      <c r="U364" s="41" t="s">
        <v>516</v>
      </c>
      <c r="V364" s="41" t="s">
        <v>1864</v>
      </c>
      <c r="W364" s="41"/>
      <c r="X364" s="41" t="s">
        <v>703</v>
      </c>
      <c r="Y364" s="128" t="s">
        <v>2205</v>
      </c>
      <c r="Z364" s="93"/>
      <c r="AA364" s="41"/>
      <c r="AB364" s="41"/>
    </row>
    <row r="365" spans="1:28" s="46" customFormat="1">
      <c r="A365" s="41" t="s">
        <v>427</v>
      </c>
      <c r="B365" s="41" t="s">
        <v>366</v>
      </c>
      <c r="C365" s="41" t="s">
        <v>4</v>
      </c>
      <c r="D365" s="41" t="s">
        <v>201</v>
      </c>
      <c r="E365" s="47" t="s">
        <v>428</v>
      </c>
      <c r="F365" s="43" t="s">
        <v>1492</v>
      </c>
      <c r="G365" s="41" t="s">
        <v>728</v>
      </c>
      <c r="H365" s="41">
        <v>2666</v>
      </c>
      <c r="I365" s="41">
        <v>200</v>
      </c>
      <c r="J365" s="41" t="s">
        <v>1</v>
      </c>
      <c r="K365" s="41" t="s">
        <v>1</v>
      </c>
      <c r="L365" s="41" t="s">
        <v>1</v>
      </c>
      <c r="M365" s="41" t="s">
        <v>2114</v>
      </c>
      <c r="N365" s="41">
        <v>551627</v>
      </c>
      <c r="O365" s="41" t="s">
        <v>366</v>
      </c>
      <c r="P365" s="41" t="s">
        <v>371</v>
      </c>
      <c r="Q365" s="41" t="s">
        <v>1683</v>
      </c>
      <c r="R365" s="41" t="s">
        <v>701</v>
      </c>
      <c r="S365" s="41" t="s">
        <v>803</v>
      </c>
      <c r="T365" s="41" t="s">
        <v>1</v>
      </c>
      <c r="U365" s="41" t="s">
        <v>429</v>
      </c>
      <c r="V365" s="41" t="s">
        <v>1647</v>
      </c>
      <c r="W365" s="41"/>
      <c r="X365" s="41" t="s">
        <v>703</v>
      </c>
      <c r="Y365" s="128" t="s">
        <v>2205</v>
      </c>
      <c r="Z365" s="93"/>
      <c r="AA365" s="41"/>
      <c r="AB365" s="41"/>
    </row>
    <row r="366" spans="1:28" s="46" customFormat="1">
      <c r="A366" s="41" t="s">
        <v>430</v>
      </c>
      <c r="B366" s="41" t="s">
        <v>366</v>
      </c>
      <c r="C366" s="41" t="s">
        <v>4</v>
      </c>
      <c r="D366" s="41" t="s">
        <v>201</v>
      </c>
      <c r="E366" s="47" t="s">
        <v>202</v>
      </c>
      <c r="F366" s="43" t="s">
        <v>1492</v>
      </c>
      <c r="G366" s="41" t="s">
        <v>760</v>
      </c>
      <c r="H366" s="41">
        <v>2666</v>
      </c>
      <c r="I366" s="41">
        <v>200</v>
      </c>
      <c r="J366" s="41" t="s">
        <v>1</v>
      </c>
      <c r="K366" s="41" t="s">
        <v>1</v>
      </c>
      <c r="L366" s="41" t="s">
        <v>1</v>
      </c>
      <c r="M366" s="41" t="s">
        <v>2114</v>
      </c>
      <c r="N366" s="41">
        <v>551627</v>
      </c>
      <c r="O366" s="41" t="s">
        <v>366</v>
      </c>
      <c r="P366" s="41" t="s">
        <v>371</v>
      </c>
      <c r="Q366" s="41" t="s">
        <v>1683</v>
      </c>
      <c r="R366" s="41" t="s">
        <v>701</v>
      </c>
      <c r="S366" s="41" t="s">
        <v>803</v>
      </c>
      <c r="T366" s="41" t="s">
        <v>1</v>
      </c>
      <c r="U366" s="41" t="s">
        <v>203</v>
      </c>
      <c r="V366" s="41" t="s">
        <v>1352</v>
      </c>
      <c r="W366" s="41"/>
      <c r="X366" s="41" t="s">
        <v>703</v>
      </c>
      <c r="Y366" s="128" t="s">
        <v>2205</v>
      </c>
      <c r="Z366" s="93"/>
      <c r="AA366" s="41"/>
      <c r="AB366" s="41"/>
    </row>
    <row r="367" spans="1:28" s="46" customFormat="1">
      <c r="A367" s="41" t="s">
        <v>514</v>
      </c>
      <c r="B367" s="41" t="s">
        <v>366</v>
      </c>
      <c r="C367" s="41" t="s">
        <v>4</v>
      </c>
      <c r="D367" s="41" t="s">
        <v>201</v>
      </c>
      <c r="E367" s="47" t="s">
        <v>515</v>
      </c>
      <c r="F367" s="43" t="s">
        <v>1492</v>
      </c>
      <c r="G367" s="41" t="s">
        <v>1628</v>
      </c>
      <c r="H367" s="41">
        <v>3666</v>
      </c>
      <c r="I367" s="41">
        <v>320</v>
      </c>
      <c r="J367" s="41" t="s">
        <v>1</v>
      </c>
      <c r="K367" s="41" t="s">
        <v>1</v>
      </c>
      <c r="L367" s="41" t="s">
        <v>1</v>
      </c>
      <c r="M367" s="41" t="s">
        <v>2114</v>
      </c>
      <c r="N367" s="41">
        <v>551627</v>
      </c>
      <c r="O367" s="41" t="s">
        <v>366</v>
      </c>
      <c r="P367" s="41" t="s">
        <v>371</v>
      </c>
      <c r="Q367" s="41" t="s">
        <v>1683</v>
      </c>
      <c r="R367" s="41" t="s">
        <v>701</v>
      </c>
      <c r="S367" s="41" t="s">
        <v>803</v>
      </c>
      <c r="T367" s="41" t="s">
        <v>1</v>
      </c>
      <c r="U367" s="41" t="s">
        <v>516</v>
      </c>
      <c r="V367" s="41" t="s">
        <v>1627</v>
      </c>
      <c r="W367" s="41"/>
      <c r="X367" s="41" t="s">
        <v>703</v>
      </c>
      <c r="Y367" s="128" t="s">
        <v>2205</v>
      </c>
      <c r="Z367" s="93"/>
      <c r="AA367" s="41"/>
      <c r="AB367" s="41"/>
    </row>
    <row r="368" spans="1:28" s="46" customFormat="1">
      <c r="A368" s="41" t="s">
        <v>748</v>
      </c>
      <c r="B368" s="41" t="s">
        <v>366</v>
      </c>
      <c r="C368" s="41" t="s">
        <v>36</v>
      </c>
      <c r="D368" s="41" t="s">
        <v>37</v>
      </c>
      <c r="E368" s="47" t="s">
        <v>749</v>
      </c>
      <c r="F368" s="43" t="s">
        <v>1492</v>
      </c>
      <c r="G368" s="41" t="s">
        <v>1830</v>
      </c>
      <c r="H368" s="41">
        <v>2666</v>
      </c>
      <c r="I368" s="41">
        <v>200</v>
      </c>
      <c r="J368" s="41" t="s">
        <v>3</v>
      </c>
      <c r="K368" s="41" t="s">
        <v>3</v>
      </c>
      <c r="L368" s="41" t="s">
        <v>3</v>
      </c>
      <c r="M368" s="41" t="s">
        <v>2114</v>
      </c>
      <c r="N368" s="41">
        <v>49839</v>
      </c>
      <c r="O368" s="41" t="s">
        <v>366</v>
      </c>
      <c r="P368" s="41" t="s">
        <v>371</v>
      </c>
      <c r="Q368" s="41" t="s">
        <v>1683</v>
      </c>
      <c r="R368" s="41" t="s">
        <v>701</v>
      </c>
      <c r="S368" s="41" t="s">
        <v>803</v>
      </c>
      <c r="T368" s="41" t="s">
        <v>1</v>
      </c>
      <c r="U368" s="41" t="s">
        <v>38</v>
      </c>
      <c r="V368" s="41" t="s">
        <v>1366</v>
      </c>
      <c r="W368" s="41"/>
      <c r="X368" s="41" t="s">
        <v>1827</v>
      </c>
      <c r="Y368" s="128" t="s">
        <v>2205</v>
      </c>
      <c r="Z368" s="93"/>
      <c r="AA368" s="41"/>
      <c r="AB368" s="41"/>
    </row>
    <row r="369" spans="1:28" s="46" customFormat="1">
      <c r="A369" s="41" t="s">
        <v>1089</v>
      </c>
      <c r="B369" s="41" t="s">
        <v>366</v>
      </c>
      <c r="C369" s="41" t="s">
        <v>23</v>
      </c>
      <c r="D369" s="41" t="s">
        <v>143</v>
      </c>
      <c r="E369" s="47" t="s">
        <v>778</v>
      </c>
      <c r="F369" s="43" t="s">
        <v>1492</v>
      </c>
      <c r="G369" s="41" t="s">
        <v>760</v>
      </c>
      <c r="H369" s="41">
        <v>2666</v>
      </c>
      <c r="I369" s="41">
        <v>200</v>
      </c>
      <c r="J369" s="41" t="s">
        <v>3</v>
      </c>
      <c r="K369" s="41" t="s">
        <v>3</v>
      </c>
      <c r="L369" s="41" t="s">
        <v>3</v>
      </c>
      <c r="M369" s="41" t="s">
        <v>2114</v>
      </c>
      <c r="N369" s="41">
        <v>220062</v>
      </c>
      <c r="O369" s="41" t="s">
        <v>366</v>
      </c>
      <c r="P369" s="41" t="s">
        <v>371</v>
      </c>
      <c r="Q369" s="41" t="s">
        <v>1683</v>
      </c>
      <c r="R369" s="41" t="s">
        <v>701</v>
      </c>
      <c r="S369" s="41" t="s">
        <v>803</v>
      </c>
      <c r="T369" s="41" t="s">
        <v>1</v>
      </c>
      <c r="U369" s="41" t="s">
        <v>144</v>
      </c>
      <c r="V369" s="41" t="s">
        <v>1369</v>
      </c>
      <c r="W369" s="41"/>
      <c r="X369" s="41" t="s">
        <v>703</v>
      </c>
      <c r="Y369" s="128" t="s">
        <v>2205</v>
      </c>
      <c r="Z369" s="93"/>
      <c r="AA369" s="41"/>
      <c r="AB369" s="41"/>
    </row>
    <row r="370" spans="1:28" s="46" customFormat="1">
      <c r="A370" s="41" t="s">
        <v>431</v>
      </c>
      <c r="B370" s="41" t="s">
        <v>366</v>
      </c>
      <c r="C370" s="41" t="s">
        <v>8</v>
      </c>
      <c r="D370" s="41" t="s">
        <v>19</v>
      </c>
      <c r="E370" s="47" t="s">
        <v>20</v>
      </c>
      <c r="F370" s="43" t="s">
        <v>1492</v>
      </c>
      <c r="G370" s="41" t="s">
        <v>1742</v>
      </c>
      <c r="H370" s="41">
        <v>2666</v>
      </c>
      <c r="I370" s="41">
        <v>200</v>
      </c>
      <c r="J370" s="41" t="s">
        <v>1</v>
      </c>
      <c r="K370" s="41" t="s">
        <v>1</v>
      </c>
      <c r="L370" s="41" t="s">
        <v>1</v>
      </c>
      <c r="M370" s="41" t="s">
        <v>102</v>
      </c>
      <c r="N370" s="41">
        <v>140863</v>
      </c>
      <c r="O370" s="41" t="s">
        <v>366</v>
      </c>
      <c r="P370" s="41" t="s">
        <v>371</v>
      </c>
      <c r="Q370" s="41" t="s">
        <v>1683</v>
      </c>
      <c r="R370" s="41" t="s">
        <v>701</v>
      </c>
      <c r="S370" s="41" t="s">
        <v>803</v>
      </c>
      <c r="T370" s="41" t="s">
        <v>1</v>
      </c>
      <c r="U370" s="41" t="s">
        <v>432</v>
      </c>
      <c r="V370" s="41" t="s">
        <v>1251</v>
      </c>
      <c r="W370" s="41"/>
      <c r="X370" s="41" t="s">
        <v>1728</v>
      </c>
      <c r="Y370" s="128" t="s">
        <v>2205</v>
      </c>
      <c r="Z370" s="93"/>
      <c r="AA370" s="41"/>
      <c r="AB370" s="41"/>
    </row>
    <row r="371" spans="1:28" s="46" customFormat="1">
      <c r="A371" s="41" t="s">
        <v>433</v>
      </c>
      <c r="B371" s="41" t="s">
        <v>366</v>
      </c>
      <c r="C371" s="41" t="s">
        <v>22</v>
      </c>
      <c r="D371" s="41" t="s">
        <v>173</v>
      </c>
      <c r="E371" s="47" t="s">
        <v>434</v>
      </c>
      <c r="F371" s="43" t="s">
        <v>1492</v>
      </c>
      <c r="G371" s="41" t="s">
        <v>764</v>
      </c>
      <c r="H371" s="41">
        <v>2666</v>
      </c>
      <c r="I371" s="41">
        <v>200</v>
      </c>
      <c r="J371" s="41" t="s">
        <v>3</v>
      </c>
      <c r="K371" s="41" t="s">
        <v>3</v>
      </c>
      <c r="L371" s="41" t="s">
        <v>3</v>
      </c>
      <c r="M371" s="41" t="s">
        <v>2114</v>
      </c>
      <c r="N371" s="41">
        <v>178227</v>
      </c>
      <c r="O371" s="41" t="s">
        <v>366</v>
      </c>
      <c r="P371" s="41" t="s">
        <v>371</v>
      </c>
      <c r="Q371" s="41" t="s">
        <v>1683</v>
      </c>
      <c r="R371" s="41" t="s">
        <v>701</v>
      </c>
      <c r="S371" s="41" t="s">
        <v>803</v>
      </c>
      <c r="T371" s="41" t="s">
        <v>1</v>
      </c>
      <c r="U371" s="41" t="s">
        <v>435</v>
      </c>
      <c r="V371" s="41" t="s">
        <v>1353</v>
      </c>
      <c r="W371" s="41"/>
      <c r="X371" s="41" t="s">
        <v>1728</v>
      </c>
      <c r="Y371" s="128" t="s">
        <v>2205</v>
      </c>
      <c r="Z371" s="93"/>
      <c r="AA371" s="41"/>
      <c r="AB371" s="41"/>
    </row>
    <row r="372" spans="1:28" s="46" customFormat="1">
      <c r="A372" s="41" t="s">
        <v>487</v>
      </c>
      <c r="B372" s="41" t="s">
        <v>366</v>
      </c>
      <c r="C372" s="41" t="s">
        <v>23</v>
      </c>
      <c r="D372" s="41" t="s">
        <v>488</v>
      </c>
      <c r="E372" s="47" t="s">
        <v>489</v>
      </c>
      <c r="F372" s="43" t="s">
        <v>1492</v>
      </c>
      <c r="G372" s="41" t="s">
        <v>3</v>
      </c>
      <c r="H372" s="41">
        <v>2666</v>
      </c>
      <c r="I372" s="41">
        <v>200</v>
      </c>
      <c r="J372" s="41" t="s">
        <v>3</v>
      </c>
      <c r="K372" s="41" t="s">
        <v>3</v>
      </c>
      <c r="L372" s="41" t="s">
        <v>3</v>
      </c>
      <c r="M372" s="41" t="s">
        <v>2114</v>
      </c>
      <c r="N372" s="41">
        <v>76585</v>
      </c>
      <c r="O372" s="41" t="s">
        <v>366</v>
      </c>
      <c r="P372" s="41" t="s">
        <v>371</v>
      </c>
      <c r="Q372" s="41" t="s">
        <v>1683</v>
      </c>
      <c r="R372" s="41" t="s">
        <v>701</v>
      </c>
      <c r="S372" s="41" t="s">
        <v>803</v>
      </c>
      <c r="T372" s="41" t="s">
        <v>1</v>
      </c>
      <c r="U372" s="41" t="s">
        <v>490</v>
      </c>
      <c r="V372" s="41" t="s">
        <v>1364</v>
      </c>
      <c r="W372" s="41"/>
      <c r="X372" s="41" t="s">
        <v>703</v>
      </c>
      <c r="Y372" s="128" t="s">
        <v>2205</v>
      </c>
      <c r="Z372" s="93"/>
      <c r="AA372" s="41"/>
      <c r="AB372" s="41"/>
    </row>
    <row r="373" spans="1:28" s="46" customFormat="1">
      <c r="A373" s="41" t="s">
        <v>465</v>
      </c>
      <c r="B373" s="41" t="s">
        <v>366</v>
      </c>
      <c r="C373" s="41" t="s">
        <v>186</v>
      </c>
      <c r="D373" s="41" t="s">
        <v>466</v>
      </c>
      <c r="E373" s="47" t="s">
        <v>467</v>
      </c>
      <c r="F373" s="43" t="s">
        <v>1492</v>
      </c>
      <c r="G373" s="41" t="s">
        <v>725</v>
      </c>
      <c r="H373" s="41">
        <v>2666</v>
      </c>
      <c r="I373" s="41">
        <v>200</v>
      </c>
      <c r="J373" s="41" t="s">
        <v>3</v>
      </c>
      <c r="K373" s="41" t="s">
        <v>3</v>
      </c>
      <c r="L373" s="41" t="s">
        <v>3</v>
      </c>
      <c r="M373" s="41" t="s">
        <v>2114</v>
      </c>
      <c r="N373" s="41">
        <v>95274</v>
      </c>
      <c r="O373" s="41" t="s">
        <v>366</v>
      </c>
      <c r="P373" s="41" t="s">
        <v>371</v>
      </c>
      <c r="Q373" s="41" t="s">
        <v>1683</v>
      </c>
      <c r="R373" s="41" t="s">
        <v>701</v>
      </c>
      <c r="S373" s="41" t="s">
        <v>803</v>
      </c>
      <c r="T373" s="41" t="s">
        <v>1</v>
      </c>
      <c r="U373" s="41" t="s">
        <v>468</v>
      </c>
      <c r="V373" s="41" t="s">
        <v>1648</v>
      </c>
      <c r="W373" s="41"/>
      <c r="X373" s="41" t="s">
        <v>703</v>
      </c>
      <c r="Y373" s="128" t="s">
        <v>2205</v>
      </c>
      <c r="Z373" s="93"/>
      <c r="AA373" s="41"/>
      <c r="AB373" s="41"/>
    </row>
    <row r="374" spans="1:28" s="46" customFormat="1">
      <c r="A374" s="41" t="s">
        <v>1060</v>
      </c>
      <c r="B374" s="41" t="s">
        <v>366</v>
      </c>
      <c r="C374" s="41" t="s">
        <v>69</v>
      </c>
      <c r="D374" s="41" t="s">
        <v>210</v>
      </c>
      <c r="E374" s="47" t="s">
        <v>780</v>
      </c>
      <c r="F374" s="43" t="s">
        <v>1492</v>
      </c>
      <c r="G374" s="41" t="s">
        <v>1739</v>
      </c>
      <c r="H374" s="41">
        <v>3666</v>
      </c>
      <c r="I374" s="41">
        <v>320</v>
      </c>
      <c r="J374" s="41" t="s">
        <v>1</v>
      </c>
      <c r="K374" s="41" t="s">
        <v>1</v>
      </c>
      <c r="L374" s="41" t="s">
        <v>1</v>
      </c>
      <c r="M374" s="41" t="s">
        <v>2114</v>
      </c>
      <c r="N374" s="41">
        <v>405606</v>
      </c>
      <c r="O374" s="41" t="s">
        <v>366</v>
      </c>
      <c r="P374" s="41" t="s">
        <v>371</v>
      </c>
      <c r="Q374" s="41" t="s">
        <v>1683</v>
      </c>
      <c r="R374" s="41" t="s">
        <v>701</v>
      </c>
      <c r="S374" s="41" t="s">
        <v>803</v>
      </c>
      <c r="T374" s="41" t="s">
        <v>1</v>
      </c>
      <c r="U374" s="41" t="s">
        <v>508</v>
      </c>
      <c r="V374" s="41" t="s">
        <v>1385</v>
      </c>
      <c r="W374" s="41"/>
      <c r="X374" s="41" t="s">
        <v>703</v>
      </c>
      <c r="Y374" s="128" t="s">
        <v>2205</v>
      </c>
      <c r="Z374" s="93"/>
      <c r="AA374" s="41"/>
      <c r="AB374" s="41"/>
    </row>
    <row r="375" spans="1:28" s="46" customFormat="1">
      <c r="A375" s="41" t="s">
        <v>1095</v>
      </c>
      <c r="B375" s="41" t="s">
        <v>366</v>
      </c>
      <c r="C375" s="41" t="s">
        <v>69</v>
      </c>
      <c r="D375" s="41" t="s">
        <v>210</v>
      </c>
      <c r="E375" s="47" t="s">
        <v>436</v>
      </c>
      <c r="F375" s="43" t="s">
        <v>1492</v>
      </c>
      <c r="G375" s="41" t="s">
        <v>1096</v>
      </c>
      <c r="H375" s="41">
        <v>2666</v>
      </c>
      <c r="I375" s="41">
        <v>200</v>
      </c>
      <c r="J375" s="41" t="s">
        <v>1</v>
      </c>
      <c r="K375" s="41" t="s">
        <v>1</v>
      </c>
      <c r="L375" s="41" t="s">
        <v>1</v>
      </c>
      <c r="M375" s="41" t="s">
        <v>2114</v>
      </c>
      <c r="N375" s="41">
        <v>405606</v>
      </c>
      <c r="O375" s="41" t="s">
        <v>366</v>
      </c>
      <c r="P375" s="41" t="s">
        <v>371</v>
      </c>
      <c r="Q375" s="41" t="s">
        <v>1683</v>
      </c>
      <c r="R375" s="41" t="s">
        <v>701</v>
      </c>
      <c r="S375" s="41" t="s">
        <v>803</v>
      </c>
      <c r="T375" s="41" t="s">
        <v>1</v>
      </c>
      <c r="U375" s="41" t="s">
        <v>1075</v>
      </c>
      <c r="V375" s="41" t="s">
        <v>1649</v>
      </c>
      <c r="W375" s="41"/>
      <c r="X375" s="41" t="s">
        <v>703</v>
      </c>
      <c r="Y375" s="128" t="s">
        <v>2205</v>
      </c>
      <c r="Z375" s="93"/>
      <c r="AA375" s="41"/>
      <c r="AB375" s="41"/>
    </row>
    <row r="376" spans="1:28" s="46" customFormat="1">
      <c r="A376" s="41" t="s">
        <v>469</v>
      </c>
      <c r="B376" s="41" t="s">
        <v>366</v>
      </c>
      <c r="C376" s="41" t="s">
        <v>69</v>
      </c>
      <c r="D376" s="41" t="s">
        <v>210</v>
      </c>
      <c r="E376" s="47" t="s">
        <v>1831</v>
      </c>
      <c r="F376" s="43" t="s">
        <v>1492</v>
      </c>
      <c r="G376" s="41" t="s">
        <v>724</v>
      </c>
      <c r="H376" s="41">
        <v>2666</v>
      </c>
      <c r="I376" s="41">
        <v>200</v>
      </c>
      <c r="J376" s="41" t="s">
        <v>1</v>
      </c>
      <c r="K376" s="41" t="s">
        <v>1</v>
      </c>
      <c r="L376" s="41" t="s">
        <v>1</v>
      </c>
      <c r="M376" s="41" t="s">
        <v>2114</v>
      </c>
      <c r="N376" s="41">
        <v>405606</v>
      </c>
      <c r="O376" s="41" t="s">
        <v>366</v>
      </c>
      <c r="P376" s="41" t="s">
        <v>371</v>
      </c>
      <c r="Q376" s="41" t="s">
        <v>1683</v>
      </c>
      <c r="R376" s="41" t="s">
        <v>701</v>
      </c>
      <c r="S376" s="41" t="s">
        <v>803</v>
      </c>
      <c r="T376" s="41" t="s">
        <v>1</v>
      </c>
      <c r="U376" s="41" t="s">
        <v>470</v>
      </c>
      <c r="V376" s="41" t="s">
        <v>1650</v>
      </c>
      <c r="W376" s="41"/>
      <c r="X376" s="41" t="s">
        <v>1728</v>
      </c>
      <c r="Y376" s="128" t="s">
        <v>2205</v>
      </c>
      <c r="Z376" s="93"/>
      <c r="AA376" s="41"/>
      <c r="AB376" s="41"/>
    </row>
    <row r="377" spans="1:28" s="46" customFormat="1">
      <c r="A377" s="41" t="s">
        <v>750</v>
      </c>
      <c r="B377" s="41" t="s">
        <v>366</v>
      </c>
      <c r="C377" s="41" t="s">
        <v>22</v>
      </c>
      <c r="D377" s="41" t="s">
        <v>751</v>
      </c>
      <c r="E377" s="47" t="s">
        <v>752</v>
      </c>
      <c r="F377" s="43" t="s">
        <v>1492</v>
      </c>
      <c r="G377" s="41" t="s">
        <v>3</v>
      </c>
      <c r="H377" s="41">
        <v>2666</v>
      </c>
      <c r="I377" s="41">
        <v>200</v>
      </c>
      <c r="J377" s="41" t="s">
        <v>3</v>
      </c>
      <c r="K377" s="41" t="s">
        <v>3</v>
      </c>
      <c r="L377" s="41" t="s">
        <v>3</v>
      </c>
      <c r="M377" s="41" t="s">
        <v>2114</v>
      </c>
      <c r="N377" s="41">
        <v>49419</v>
      </c>
      <c r="O377" s="41" t="s">
        <v>366</v>
      </c>
      <c r="P377" s="41" t="s">
        <v>371</v>
      </c>
      <c r="Q377" s="41" t="s">
        <v>1683</v>
      </c>
      <c r="R377" s="41" t="s">
        <v>701</v>
      </c>
      <c r="S377" s="41" t="s">
        <v>803</v>
      </c>
      <c r="T377" s="41" t="s">
        <v>1</v>
      </c>
      <c r="U377" s="41" t="s">
        <v>753</v>
      </c>
      <c r="V377" s="41" t="s">
        <v>1365</v>
      </c>
      <c r="W377" s="41"/>
      <c r="X377" s="41" t="s">
        <v>1827</v>
      </c>
      <c r="Y377" s="128" t="s">
        <v>2205</v>
      </c>
      <c r="Z377" s="93"/>
      <c r="AA377" s="41"/>
      <c r="AB377" s="41"/>
    </row>
    <row r="378" spans="1:28" s="46" customFormat="1">
      <c r="A378" s="41" t="s">
        <v>453</v>
      </c>
      <c r="B378" s="41" t="s">
        <v>366</v>
      </c>
      <c r="C378" s="41" t="s">
        <v>32</v>
      </c>
      <c r="D378" s="41" t="s">
        <v>454</v>
      </c>
      <c r="E378" s="47" t="s">
        <v>455</v>
      </c>
      <c r="F378" s="43" t="s">
        <v>1492</v>
      </c>
      <c r="G378" s="41" t="s">
        <v>763</v>
      </c>
      <c r="H378" s="41">
        <v>2666</v>
      </c>
      <c r="I378" s="41">
        <v>200</v>
      </c>
      <c r="J378" s="41" t="s">
        <v>3</v>
      </c>
      <c r="K378" s="41" t="s">
        <v>3</v>
      </c>
      <c r="L378" s="41" t="s">
        <v>3</v>
      </c>
      <c r="M378" s="41" t="s">
        <v>2114</v>
      </c>
      <c r="N378" s="41">
        <v>113188</v>
      </c>
      <c r="O378" s="41" t="s">
        <v>366</v>
      </c>
      <c r="P378" s="41" t="s">
        <v>371</v>
      </c>
      <c r="Q378" s="41" t="s">
        <v>1683</v>
      </c>
      <c r="R378" s="41" t="s">
        <v>701</v>
      </c>
      <c r="S378" s="41" t="s">
        <v>803</v>
      </c>
      <c r="T378" s="41" t="s">
        <v>1</v>
      </c>
      <c r="U378" s="41" t="s">
        <v>456</v>
      </c>
      <c r="V378" s="41" t="s">
        <v>1358</v>
      </c>
      <c r="W378" s="41"/>
      <c r="X378" s="41" t="s">
        <v>703</v>
      </c>
      <c r="Y378" s="128" t="s">
        <v>2205</v>
      </c>
      <c r="Z378" s="93"/>
      <c r="AA378" s="41"/>
      <c r="AB378" s="41"/>
    </row>
    <row r="379" spans="1:28" s="46" customFormat="1">
      <c r="A379" s="41" t="s">
        <v>744</v>
      </c>
      <c r="B379" s="41" t="s">
        <v>366</v>
      </c>
      <c r="C379" s="41" t="s">
        <v>186</v>
      </c>
      <c r="D379" s="41" t="s">
        <v>745</v>
      </c>
      <c r="E379" s="47" t="s">
        <v>1832</v>
      </c>
      <c r="F379" s="43" t="s">
        <v>1492</v>
      </c>
      <c r="G379" s="41" t="s">
        <v>747</v>
      </c>
      <c r="H379" s="41">
        <v>2666</v>
      </c>
      <c r="I379" s="41">
        <v>200</v>
      </c>
      <c r="J379" s="41" t="s">
        <v>3</v>
      </c>
      <c r="K379" s="41" t="s">
        <v>3</v>
      </c>
      <c r="L379" s="41" t="s">
        <v>3</v>
      </c>
      <c r="M379" s="41" t="s">
        <v>2114</v>
      </c>
      <c r="N379" s="41">
        <v>60200</v>
      </c>
      <c r="O379" s="41" t="s">
        <v>366</v>
      </c>
      <c r="P379" s="41" t="s">
        <v>371</v>
      </c>
      <c r="Q379" s="41" t="s">
        <v>1683</v>
      </c>
      <c r="R379" s="41" t="s">
        <v>701</v>
      </c>
      <c r="S379" s="41" t="s">
        <v>803</v>
      </c>
      <c r="T379" s="41" t="s">
        <v>1</v>
      </c>
      <c r="U379" s="41" t="s">
        <v>746</v>
      </c>
      <c r="V379" s="41" t="s">
        <v>1368</v>
      </c>
      <c r="W379" s="41"/>
      <c r="X379" s="41" t="s">
        <v>703</v>
      </c>
      <c r="Y379" s="128" t="s">
        <v>2205</v>
      </c>
      <c r="Z379" s="93"/>
      <c r="AA379" s="41"/>
      <c r="AB379" s="41"/>
    </row>
    <row r="380" spans="1:28" s="46" customFormat="1">
      <c r="A380" s="41" t="s">
        <v>437</v>
      </c>
      <c r="B380" s="41" t="s">
        <v>366</v>
      </c>
      <c r="C380" s="41" t="s">
        <v>120</v>
      </c>
      <c r="D380" s="41" t="s">
        <v>121</v>
      </c>
      <c r="E380" s="47" t="s">
        <v>438</v>
      </c>
      <c r="F380" s="43" t="s">
        <v>1492</v>
      </c>
      <c r="G380" s="41" t="s">
        <v>1833</v>
      </c>
      <c r="H380" s="41">
        <v>2666</v>
      </c>
      <c r="I380" s="41">
        <v>200</v>
      </c>
      <c r="J380" s="41" t="s">
        <v>3</v>
      </c>
      <c r="K380" s="41" t="s">
        <v>3</v>
      </c>
      <c r="L380" s="41" t="s">
        <v>3</v>
      </c>
      <c r="M380" s="41" t="s">
        <v>2114</v>
      </c>
      <c r="N380" s="41">
        <v>205312</v>
      </c>
      <c r="O380" s="41" t="s">
        <v>366</v>
      </c>
      <c r="P380" s="41" t="s">
        <v>371</v>
      </c>
      <c r="Q380" s="41" t="s">
        <v>1683</v>
      </c>
      <c r="R380" s="41" t="s">
        <v>701</v>
      </c>
      <c r="S380" s="41" t="s">
        <v>803</v>
      </c>
      <c r="T380" s="41" t="s">
        <v>1</v>
      </c>
      <c r="U380" s="41" t="s">
        <v>122</v>
      </c>
      <c r="V380" s="41" t="s">
        <v>1354</v>
      </c>
      <c r="W380" s="41"/>
      <c r="X380" s="41" t="s">
        <v>703</v>
      </c>
      <c r="Y380" s="128" t="s">
        <v>2205</v>
      </c>
      <c r="Z380" s="93"/>
      <c r="AA380" s="41"/>
      <c r="AB380" s="41"/>
    </row>
    <row r="381" spans="1:28" s="46" customFormat="1">
      <c r="A381" s="41" t="s">
        <v>503</v>
      </c>
      <c r="B381" s="41" t="s">
        <v>366</v>
      </c>
      <c r="C381" s="41" t="s">
        <v>8</v>
      </c>
      <c r="D381" s="41" t="s">
        <v>83</v>
      </c>
      <c r="E381" s="47" t="s">
        <v>1837</v>
      </c>
      <c r="F381" s="43" t="s">
        <v>1492</v>
      </c>
      <c r="G381" s="41" t="s">
        <v>3</v>
      </c>
      <c r="H381" s="41">
        <v>3666</v>
      </c>
      <c r="I381" s="41">
        <v>320</v>
      </c>
      <c r="J381" s="41" t="s">
        <v>1</v>
      </c>
      <c r="K381" s="41" t="s">
        <v>1</v>
      </c>
      <c r="L381" s="41" t="s">
        <v>1</v>
      </c>
      <c r="M381" s="41" t="s">
        <v>102</v>
      </c>
      <c r="N381" s="41">
        <v>129386</v>
      </c>
      <c r="O381" s="41" t="s">
        <v>366</v>
      </c>
      <c r="P381" s="41" t="s">
        <v>371</v>
      </c>
      <c r="Q381" s="41" t="s">
        <v>1683</v>
      </c>
      <c r="R381" s="41" t="s">
        <v>701</v>
      </c>
      <c r="S381" s="41" t="s">
        <v>803</v>
      </c>
      <c r="T381" s="41" t="s">
        <v>1</v>
      </c>
      <c r="U381" s="41" t="s">
        <v>84</v>
      </c>
      <c r="V381" s="41" t="s">
        <v>1379</v>
      </c>
      <c r="W381" s="41"/>
      <c r="X381" s="41" t="s">
        <v>1728</v>
      </c>
      <c r="Y381" s="128" t="s">
        <v>2205</v>
      </c>
      <c r="Z381" s="93"/>
      <c r="AA381" s="41"/>
      <c r="AB381" s="41"/>
    </row>
    <row r="382" spans="1:28" s="46" customFormat="1">
      <c r="A382" s="41" t="s">
        <v>457</v>
      </c>
      <c r="B382" s="41" t="s">
        <v>366</v>
      </c>
      <c r="C382" s="41" t="s">
        <v>17</v>
      </c>
      <c r="D382" s="41" t="s">
        <v>30</v>
      </c>
      <c r="E382" s="47" t="s">
        <v>458</v>
      </c>
      <c r="F382" s="43" t="s">
        <v>1492</v>
      </c>
      <c r="G382" s="41" t="s">
        <v>1740</v>
      </c>
      <c r="H382" s="41">
        <v>2666</v>
      </c>
      <c r="I382" s="41">
        <v>200</v>
      </c>
      <c r="J382" s="41" t="s">
        <v>3</v>
      </c>
      <c r="K382" s="41" t="s">
        <v>3</v>
      </c>
      <c r="L382" s="41" t="s">
        <v>3</v>
      </c>
      <c r="M382" s="41" t="s">
        <v>2114</v>
      </c>
      <c r="N382" s="41">
        <v>120197</v>
      </c>
      <c r="O382" s="41" t="s">
        <v>366</v>
      </c>
      <c r="P382" s="41" t="s">
        <v>371</v>
      </c>
      <c r="Q382" s="41" t="s">
        <v>1683</v>
      </c>
      <c r="R382" s="41" t="s">
        <v>701</v>
      </c>
      <c r="S382" s="41" t="s">
        <v>803</v>
      </c>
      <c r="T382" s="41" t="s">
        <v>1</v>
      </c>
      <c r="U382" s="41" t="s">
        <v>459</v>
      </c>
      <c r="V382" s="41" t="s">
        <v>1651</v>
      </c>
      <c r="W382" s="41"/>
      <c r="X382" s="41" t="s">
        <v>1728</v>
      </c>
      <c r="Y382" s="128" t="s">
        <v>2205</v>
      </c>
      <c r="Z382" s="93"/>
      <c r="AA382" s="41"/>
      <c r="AB382" s="41"/>
    </row>
    <row r="383" spans="1:28" s="46" customFormat="1">
      <c r="A383" s="41" t="s">
        <v>1107</v>
      </c>
      <c r="B383" s="41" t="s">
        <v>366</v>
      </c>
      <c r="C383" s="41" t="s">
        <v>23</v>
      </c>
      <c r="D383" s="41" t="s">
        <v>24</v>
      </c>
      <c r="E383" s="47" t="s">
        <v>305</v>
      </c>
      <c r="F383" s="43" t="s">
        <v>1492</v>
      </c>
      <c r="G383" s="41" t="s">
        <v>718</v>
      </c>
      <c r="H383" s="41">
        <v>3666</v>
      </c>
      <c r="I383" s="41">
        <v>320</v>
      </c>
      <c r="J383" s="41" t="s">
        <v>1</v>
      </c>
      <c r="K383" s="41" t="s">
        <v>1</v>
      </c>
      <c r="L383" s="41" t="s">
        <v>1</v>
      </c>
      <c r="M383" s="41" t="s">
        <v>2114</v>
      </c>
      <c r="N383" s="41">
        <v>1720398</v>
      </c>
      <c r="O383" s="41" t="s">
        <v>366</v>
      </c>
      <c r="P383" s="41" t="s">
        <v>371</v>
      </c>
      <c r="Q383" s="41" t="s">
        <v>1683</v>
      </c>
      <c r="R383" s="41" t="s">
        <v>701</v>
      </c>
      <c r="S383" s="41" t="s">
        <v>803</v>
      </c>
      <c r="T383" s="41" t="s">
        <v>1</v>
      </c>
      <c r="U383" s="41" t="s">
        <v>1108</v>
      </c>
      <c r="V383" s="41" t="s">
        <v>1387</v>
      </c>
      <c r="W383" s="41"/>
      <c r="X383" s="41" t="s">
        <v>1694</v>
      </c>
      <c r="Y383" s="128" t="s">
        <v>2205</v>
      </c>
      <c r="Z383" s="93"/>
      <c r="AA383" s="41"/>
      <c r="AB383" s="41"/>
    </row>
    <row r="384" spans="1:28" s="46" customFormat="1">
      <c r="A384" s="41" t="s">
        <v>491</v>
      </c>
      <c r="B384" s="41" t="s">
        <v>366</v>
      </c>
      <c r="C384" s="41" t="s">
        <v>23</v>
      </c>
      <c r="D384" s="41" t="s">
        <v>24</v>
      </c>
      <c r="E384" s="47" t="s">
        <v>492</v>
      </c>
      <c r="F384" s="43" t="s">
        <v>1492</v>
      </c>
      <c r="G384" s="41" t="s">
        <v>708</v>
      </c>
      <c r="H384" s="41">
        <v>3666</v>
      </c>
      <c r="I384" s="41">
        <v>320</v>
      </c>
      <c r="J384" s="41" t="s">
        <v>1</v>
      </c>
      <c r="K384" s="41" t="s">
        <v>1</v>
      </c>
      <c r="L384" s="41" t="s">
        <v>1</v>
      </c>
      <c r="M384" s="41" t="s">
        <v>2114</v>
      </c>
      <c r="N384" s="41">
        <v>1720398</v>
      </c>
      <c r="O384" s="41" t="s">
        <v>366</v>
      </c>
      <c r="P384" s="41" t="s">
        <v>371</v>
      </c>
      <c r="Q384" s="41" t="s">
        <v>1683</v>
      </c>
      <c r="R384" s="41" t="s">
        <v>701</v>
      </c>
      <c r="S384" s="41" t="s">
        <v>803</v>
      </c>
      <c r="T384" s="41" t="s">
        <v>1</v>
      </c>
      <c r="U384" s="41" t="s">
        <v>155</v>
      </c>
      <c r="V384" s="41" t="s">
        <v>1374</v>
      </c>
      <c r="W384" s="41"/>
      <c r="X384" s="41" t="s">
        <v>1728</v>
      </c>
      <c r="Y384" s="128" t="s">
        <v>2205</v>
      </c>
      <c r="Z384" s="93"/>
      <c r="AA384" s="41"/>
      <c r="AB384" s="41"/>
    </row>
    <row r="385" spans="1:28" s="46" customFormat="1">
      <c r="A385" s="41" t="s">
        <v>493</v>
      </c>
      <c r="B385" s="41" t="s">
        <v>366</v>
      </c>
      <c r="C385" s="41" t="s">
        <v>23</v>
      </c>
      <c r="D385" s="41" t="s">
        <v>24</v>
      </c>
      <c r="E385" s="47" t="s">
        <v>695</v>
      </c>
      <c r="F385" s="43" t="s">
        <v>1492</v>
      </c>
      <c r="G385" s="41" t="s">
        <v>704</v>
      </c>
      <c r="H385" s="41">
        <v>3666</v>
      </c>
      <c r="I385" s="41">
        <v>320</v>
      </c>
      <c r="J385" s="41" t="s">
        <v>1</v>
      </c>
      <c r="K385" s="41" t="s">
        <v>1</v>
      </c>
      <c r="L385" s="41" t="s">
        <v>1</v>
      </c>
      <c r="M385" s="41" t="s">
        <v>2114</v>
      </c>
      <c r="N385" s="41">
        <v>1720398</v>
      </c>
      <c r="O385" s="41" t="s">
        <v>366</v>
      </c>
      <c r="P385" s="41" t="s">
        <v>371</v>
      </c>
      <c r="Q385" s="41" t="s">
        <v>1683</v>
      </c>
      <c r="R385" s="41" t="s">
        <v>701</v>
      </c>
      <c r="S385" s="41" t="s">
        <v>803</v>
      </c>
      <c r="T385" s="41" t="s">
        <v>1</v>
      </c>
      <c r="U385" s="41" t="s">
        <v>494</v>
      </c>
      <c r="V385" s="41" t="s">
        <v>1375</v>
      </c>
      <c r="W385" s="41"/>
      <c r="X385" s="41" t="s">
        <v>1728</v>
      </c>
      <c r="Y385" s="128" t="s">
        <v>2205</v>
      </c>
      <c r="Z385" s="93"/>
      <c r="AA385" s="41"/>
      <c r="AB385" s="41"/>
    </row>
    <row r="386" spans="1:28" s="46" customFormat="1">
      <c r="A386" s="41" t="s">
        <v>439</v>
      </c>
      <c r="B386" s="41" t="s">
        <v>366</v>
      </c>
      <c r="C386" s="41" t="s">
        <v>23</v>
      </c>
      <c r="D386" s="41" t="s">
        <v>24</v>
      </c>
      <c r="E386" s="47" t="s">
        <v>787</v>
      </c>
      <c r="F386" s="43" t="s">
        <v>1492</v>
      </c>
      <c r="G386" s="41" t="s">
        <v>3</v>
      </c>
      <c r="H386" s="41">
        <v>2666</v>
      </c>
      <c r="I386" s="41">
        <v>200</v>
      </c>
      <c r="J386" s="41" t="s">
        <v>1</v>
      </c>
      <c r="K386" s="41" t="s">
        <v>1</v>
      </c>
      <c r="L386" s="41" t="s">
        <v>1</v>
      </c>
      <c r="M386" s="41" t="s">
        <v>2114</v>
      </c>
      <c r="N386" s="41">
        <v>1720398</v>
      </c>
      <c r="O386" s="41" t="s">
        <v>366</v>
      </c>
      <c r="P386" s="41" t="s">
        <v>371</v>
      </c>
      <c r="Q386" s="41" t="s">
        <v>1683</v>
      </c>
      <c r="R386" s="41" t="s">
        <v>701</v>
      </c>
      <c r="S386" s="41" t="s">
        <v>803</v>
      </c>
      <c r="T386" s="41" t="s">
        <v>1</v>
      </c>
      <c r="U386" s="41" t="s">
        <v>148</v>
      </c>
      <c r="V386" s="41" t="s">
        <v>1355</v>
      </c>
      <c r="W386" s="41"/>
      <c r="X386" s="41" t="s">
        <v>703</v>
      </c>
      <c r="Y386" s="128" t="s">
        <v>2205</v>
      </c>
      <c r="Z386" s="93"/>
      <c r="AA386" s="41"/>
      <c r="AB386" s="41"/>
    </row>
    <row r="387" spans="1:28" s="46" customFormat="1">
      <c r="A387" s="41" t="s">
        <v>440</v>
      </c>
      <c r="B387" s="41" t="s">
        <v>366</v>
      </c>
      <c r="C387" s="41" t="s">
        <v>23</v>
      </c>
      <c r="D387" s="41" t="s">
        <v>24</v>
      </c>
      <c r="E387" s="47" t="s">
        <v>789</v>
      </c>
      <c r="F387" s="43" t="s">
        <v>1492</v>
      </c>
      <c r="G387" s="41" t="s">
        <v>760</v>
      </c>
      <c r="H387" s="41">
        <v>2666</v>
      </c>
      <c r="I387" s="41">
        <v>200</v>
      </c>
      <c r="J387" s="41" t="s">
        <v>1</v>
      </c>
      <c r="K387" s="41" t="s">
        <v>1</v>
      </c>
      <c r="L387" s="41" t="s">
        <v>1</v>
      </c>
      <c r="M387" s="41" t="s">
        <v>2114</v>
      </c>
      <c r="N387" s="41">
        <v>1720398</v>
      </c>
      <c r="O387" s="41" t="s">
        <v>366</v>
      </c>
      <c r="P387" s="41" t="s">
        <v>371</v>
      </c>
      <c r="Q387" s="41" t="s">
        <v>1683</v>
      </c>
      <c r="R387" s="41" t="s">
        <v>701</v>
      </c>
      <c r="S387" s="41" t="s">
        <v>803</v>
      </c>
      <c r="T387" s="41" t="s">
        <v>1</v>
      </c>
      <c r="U387" s="41" t="s">
        <v>141</v>
      </c>
      <c r="V387" s="41" t="s">
        <v>1356</v>
      </c>
      <c r="W387" s="41"/>
      <c r="X387" s="41" t="s">
        <v>703</v>
      </c>
      <c r="Y387" s="128" t="s">
        <v>2205</v>
      </c>
      <c r="Z387" s="93"/>
      <c r="AA387" s="41"/>
      <c r="AB387" s="41"/>
    </row>
    <row r="388" spans="1:28" s="46" customFormat="1">
      <c r="A388" s="41" t="s">
        <v>483</v>
      </c>
      <c r="B388" s="41" t="s">
        <v>366</v>
      </c>
      <c r="C388" s="41" t="s">
        <v>23</v>
      </c>
      <c r="D388" s="41" t="s">
        <v>24</v>
      </c>
      <c r="E388" s="47" t="s">
        <v>484</v>
      </c>
      <c r="F388" s="43" t="s">
        <v>1492</v>
      </c>
      <c r="G388" s="41" t="s">
        <v>3</v>
      </c>
      <c r="H388" s="41">
        <v>2666</v>
      </c>
      <c r="I388" s="41">
        <v>200</v>
      </c>
      <c r="J388" s="41" t="s">
        <v>1</v>
      </c>
      <c r="K388" s="41" t="s">
        <v>1</v>
      </c>
      <c r="L388" s="41" t="s">
        <v>1</v>
      </c>
      <c r="M388" s="41" t="s">
        <v>2114</v>
      </c>
      <c r="N388" s="41">
        <v>1720398</v>
      </c>
      <c r="O388" s="41" t="s">
        <v>366</v>
      </c>
      <c r="P388" s="41" t="s">
        <v>371</v>
      </c>
      <c r="Q388" s="41" t="s">
        <v>1683</v>
      </c>
      <c r="R388" s="41" t="s">
        <v>701</v>
      </c>
      <c r="S388" s="41" t="s">
        <v>803</v>
      </c>
      <c r="T388" s="41" t="s">
        <v>1</v>
      </c>
      <c r="U388" s="41" t="s">
        <v>290</v>
      </c>
      <c r="V388" s="41" t="s">
        <v>1362</v>
      </c>
      <c r="W388" s="41"/>
      <c r="X388" s="41" t="s">
        <v>703</v>
      </c>
      <c r="Y388" s="128" t="s">
        <v>2205</v>
      </c>
      <c r="Z388" s="93"/>
      <c r="AA388" s="41"/>
      <c r="AB388" s="41"/>
    </row>
    <row r="389" spans="1:28" s="46" customFormat="1">
      <c r="A389" s="41" t="s">
        <v>523</v>
      </c>
      <c r="B389" s="41" t="s">
        <v>366</v>
      </c>
      <c r="C389" s="41" t="s">
        <v>23</v>
      </c>
      <c r="D389" s="41" t="s">
        <v>24</v>
      </c>
      <c r="E389" s="47" t="s">
        <v>783</v>
      </c>
      <c r="F389" s="43" t="s">
        <v>1492</v>
      </c>
      <c r="G389" s="41" t="s">
        <v>1445</v>
      </c>
      <c r="H389" s="41">
        <v>3666</v>
      </c>
      <c r="I389" s="41">
        <v>320</v>
      </c>
      <c r="J389" s="41" t="s">
        <v>1</v>
      </c>
      <c r="K389" s="41" t="s">
        <v>1</v>
      </c>
      <c r="L389" s="41" t="s">
        <v>1</v>
      </c>
      <c r="M389" s="41" t="s">
        <v>2114</v>
      </c>
      <c r="N389" s="41">
        <v>1720398</v>
      </c>
      <c r="O389" s="41" t="s">
        <v>366</v>
      </c>
      <c r="P389" s="41" t="s">
        <v>371</v>
      </c>
      <c r="Q389" s="41" t="s">
        <v>1683</v>
      </c>
      <c r="R389" s="41" t="s">
        <v>701</v>
      </c>
      <c r="S389" s="41" t="s">
        <v>803</v>
      </c>
      <c r="T389" s="41" t="s">
        <v>1</v>
      </c>
      <c r="U389" s="41" t="s">
        <v>248</v>
      </c>
      <c r="V389" s="41" t="s">
        <v>1383</v>
      </c>
      <c r="W389" s="41"/>
      <c r="X389" s="41" t="s">
        <v>1738</v>
      </c>
      <c r="Y389" s="128" t="s">
        <v>2205</v>
      </c>
      <c r="Z389" s="93"/>
      <c r="AA389" s="41"/>
      <c r="AB389" s="41"/>
    </row>
    <row r="390" spans="1:28" s="46" customFormat="1">
      <c r="A390" s="41" t="s">
        <v>485</v>
      </c>
      <c r="B390" s="41" t="s">
        <v>366</v>
      </c>
      <c r="C390" s="41" t="s">
        <v>23</v>
      </c>
      <c r="D390" s="41" t="s">
        <v>24</v>
      </c>
      <c r="E390" s="47" t="s">
        <v>486</v>
      </c>
      <c r="F390" s="43" t="s">
        <v>1492</v>
      </c>
      <c r="G390" s="41" t="s">
        <v>3</v>
      </c>
      <c r="H390" s="41">
        <v>2666</v>
      </c>
      <c r="I390" s="41">
        <v>200</v>
      </c>
      <c r="J390" s="41" t="s">
        <v>1</v>
      </c>
      <c r="K390" s="41" t="s">
        <v>1</v>
      </c>
      <c r="L390" s="41" t="s">
        <v>1</v>
      </c>
      <c r="M390" s="41" t="s">
        <v>2114</v>
      </c>
      <c r="N390" s="41">
        <v>1720398</v>
      </c>
      <c r="O390" s="41" t="s">
        <v>366</v>
      </c>
      <c r="P390" s="41" t="s">
        <v>371</v>
      </c>
      <c r="Q390" s="41" t="s">
        <v>1683</v>
      </c>
      <c r="R390" s="41" t="s">
        <v>701</v>
      </c>
      <c r="S390" s="41" t="s">
        <v>803</v>
      </c>
      <c r="T390" s="41" t="s">
        <v>1</v>
      </c>
      <c r="U390" s="41" t="s">
        <v>87</v>
      </c>
      <c r="V390" s="41" t="s">
        <v>1363</v>
      </c>
      <c r="W390" s="41"/>
      <c r="X390" s="41" t="s">
        <v>703</v>
      </c>
      <c r="Y390" s="128" t="s">
        <v>2205</v>
      </c>
      <c r="Z390" s="93"/>
      <c r="AA390" s="41"/>
      <c r="AB390" s="41"/>
    </row>
    <row r="391" spans="1:28" s="46" customFormat="1">
      <c r="A391" s="41" t="s">
        <v>524</v>
      </c>
      <c r="B391" s="41" t="s">
        <v>366</v>
      </c>
      <c r="C391" s="41" t="s">
        <v>23</v>
      </c>
      <c r="D391" s="41" t="s">
        <v>24</v>
      </c>
      <c r="E391" s="47" t="s">
        <v>782</v>
      </c>
      <c r="F391" s="43" t="s">
        <v>1492</v>
      </c>
      <c r="G391" s="41" t="s">
        <v>1570</v>
      </c>
      <c r="H391" s="41">
        <v>3666</v>
      </c>
      <c r="I391" s="41">
        <v>320</v>
      </c>
      <c r="J391" s="41" t="s">
        <v>1</v>
      </c>
      <c r="K391" s="41" t="s">
        <v>1</v>
      </c>
      <c r="L391" s="41" t="s">
        <v>1</v>
      </c>
      <c r="M391" s="41" t="s">
        <v>2114</v>
      </c>
      <c r="N391" s="41">
        <v>1720398</v>
      </c>
      <c r="O391" s="41" t="s">
        <v>366</v>
      </c>
      <c r="P391" s="41" t="s">
        <v>371</v>
      </c>
      <c r="Q391" s="41" t="s">
        <v>1683</v>
      </c>
      <c r="R391" s="41" t="s">
        <v>701</v>
      </c>
      <c r="S391" s="41" t="s">
        <v>803</v>
      </c>
      <c r="T391" s="41" t="s">
        <v>1</v>
      </c>
      <c r="U391" s="41" t="s">
        <v>525</v>
      </c>
      <c r="V391" s="41" t="s">
        <v>1384</v>
      </c>
      <c r="W391" s="41"/>
      <c r="X391" s="41" t="s">
        <v>1738</v>
      </c>
      <c r="Y391" s="128" t="s">
        <v>2205</v>
      </c>
      <c r="Z391" s="93"/>
      <c r="AA391" s="41"/>
      <c r="AB391" s="41"/>
    </row>
    <row r="392" spans="1:28" s="46" customFormat="1">
      <c r="A392" s="41" t="s">
        <v>812</v>
      </c>
      <c r="B392" s="41" t="s">
        <v>366</v>
      </c>
      <c r="C392" s="41" t="s">
        <v>23</v>
      </c>
      <c r="D392" s="41" t="s">
        <v>24</v>
      </c>
      <c r="E392" s="47" t="s">
        <v>1834</v>
      </c>
      <c r="F392" s="43" t="s">
        <v>1492</v>
      </c>
      <c r="G392" s="41" t="s">
        <v>3</v>
      </c>
      <c r="H392" s="41">
        <v>2666</v>
      </c>
      <c r="I392" s="41">
        <v>200</v>
      </c>
      <c r="J392" s="41" t="s">
        <v>1</v>
      </c>
      <c r="K392" s="41" t="s">
        <v>1</v>
      </c>
      <c r="L392" s="41" t="s">
        <v>1</v>
      </c>
      <c r="M392" s="41" t="s">
        <v>2114</v>
      </c>
      <c r="N392" s="41">
        <v>1720398</v>
      </c>
      <c r="O392" s="41" t="s">
        <v>366</v>
      </c>
      <c r="P392" s="41" t="s">
        <v>371</v>
      </c>
      <c r="Q392" s="41" t="s">
        <v>1683</v>
      </c>
      <c r="R392" s="41" t="s">
        <v>701</v>
      </c>
      <c r="S392" s="41" t="s">
        <v>803</v>
      </c>
      <c r="T392" s="41" t="s">
        <v>1</v>
      </c>
      <c r="U392" s="41" t="s">
        <v>88</v>
      </c>
      <c r="V392" s="41" t="s">
        <v>1652</v>
      </c>
      <c r="W392" s="41"/>
      <c r="X392" s="41" t="s">
        <v>703</v>
      </c>
      <c r="Y392" s="128" t="s">
        <v>2205</v>
      </c>
      <c r="Z392" s="93"/>
      <c r="AA392" s="41"/>
      <c r="AB392" s="41"/>
    </row>
    <row r="393" spans="1:28" s="46" customFormat="1">
      <c r="A393" s="41" t="s">
        <v>2163</v>
      </c>
      <c r="B393" s="41" t="s">
        <v>366</v>
      </c>
      <c r="C393" s="41" t="s">
        <v>23</v>
      </c>
      <c r="D393" s="41" t="s">
        <v>24</v>
      </c>
      <c r="E393" s="47" t="s">
        <v>2164</v>
      </c>
      <c r="F393" s="43" t="s">
        <v>1492</v>
      </c>
      <c r="G393" s="41" t="s">
        <v>2165</v>
      </c>
      <c r="H393" s="41">
        <v>2666</v>
      </c>
      <c r="I393" s="41">
        <v>200</v>
      </c>
      <c r="J393" s="41" t="s">
        <v>1</v>
      </c>
      <c r="K393" s="41" t="s">
        <v>1</v>
      </c>
      <c r="L393" s="41" t="s">
        <v>1</v>
      </c>
      <c r="M393" s="41" t="s">
        <v>2114</v>
      </c>
      <c r="N393" s="41">
        <v>1720398</v>
      </c>
      <c r="O393" s="41" t="s">
        <v>366</v>
      </c>
      <c r="P393" s="41" t="s">
        <v>371</v>
      </c>
      <c r="Q393" s="41" t="s">
        <v>1683</v>
      </c>
      <c r="R393" s="41" t="s">
        <v>701</v>
      </c>
      <c r="S393" s="41" t="s">
        <v>803</v>
      </c>
      <c r="T393" s="41" t="s">
        <v>1</v>
      </c>
      <c r="U393" s="41" t="s">
        <v>2166</v>
      </c>
      <c r="V393" s="41" t="s">
        <v>2167</v>
      </c>
      <c r="W393" s="41"/>
      <c r="X393" s="41" t="s">
        <v>703</v>
      </c>
      <c r="Y393" s="128" t="s">
        <v>2205</v>
      </c>
      <c r="Z393" s="93"/>
      <c r="AA393" s="41"/>
      <c r="AB393" s="41"/>
    </row>
    <row r="394" spans="1:28" s="46" customFormat="1">
      <c r="A394" s="41" t="s">
        <v>1100</v>
      </c>
      <c r="B394" s="41" t="s">
        <v>366</v>
      </c>
      <c r="C394" s="41" t="s">
        <v>120</v>
      </c>
      <c r="D394" s="41" t="s">
        <v>889</v>
      </c>
      <c r="E394" s="47" t="s">
        <v>1101</v>
      </c>
      <c r="F394" s="43" t="s">
        <v>1492</v>
      </c>
      <c r="G394" s="41" t="s">
        <v>3</v>
      </c>
      <c r="H394" s="41">
        <v>2666</v>
      </c>
      <c r="I394" s="41">
        <v>200</v>
      </c>
      <c r="J394" s="41" t="s">
        <v>3</v>
      </c>
      <c r="K394" s="41" t="s">
        <v>3</v>
      </c>
      <c r="L394" s="41" t="s">
        <v>3</v>
      </c>
      <c r="M394" s="41" t="s">
        <v>2114</v>
      </c>
      <c r="N394" s="41">
        <v>116914</v>
      </c>
      <c r="O394" s="41" t="s">
        <v>366</v>
      </c>
      <c r="P394" s="41" t="s">
        <v>371</v>
      </c>
      <c r="Q394" s="41" t="s">
        <v>1683</v>
      </c>
      <c r="R394" s="41" t="s">
        <v>701</v>
      </c>
      <c r="S394" s="41" t="s">
        <v>803</v>
      </c>
      <c r="T394" s="41" t="s">
        <v>1</v>
      </c>
      <c r="U394" s="41" t="s">
        <v>891</v>
      </c>
      <c r="V394" s="41" t="s">
        <v>1370</v>
      </c>
      <c r="W394" s="41"/>
      <c r="X394" s="41" t="s">
        <v>1827</v>
      </c>
      <c r="Y394" s="128" t="s">
        <v>2205</v>
      </c>
      <c r="Z394" s="93"/>
      <c r="AA394" s="41"/>
      <c r="AB394" s="41"/>
    </row>
    <row r="395" spans="1:28" s="46" customFormat="1">
      <c r="A395" s="41" t="s">
        <v>498</v>
      </c>
      <c r="B395" s="41" t="s">
        <v>366</v>
      </c>
      <c r="C395" s="41" t="s">
        <v>17</v>
      </c>
      <c r="D395" s="41" t="s">
        <v>73</v>
      </c>
      <c r="E395" s="47" t="s">
        <v>796</v>
      </c>
      <c r="F395" s="43" t="s">
        <v>1492</v>
      </c>
      <c r="G395" s="41" t="s">
        <v>738</v>
      </c>
      <c r="H395" s="41">
        <v>3666</v>
      </c>
      <c r="I395" s="41">
        <v>320</v>
      </c>
      <c r="J395" s="41" t="s">
        <v>1</v>
      </c>
      <c r="K395" s="41" t="s">
        <v>1</v>
      </c>
      <c r="L395" s="41" t="s">
        <v>1</v>
      </c>
      <c r="M395" s="41" t="s">
        <v>2114</v>
      </c>
      <c r="N395" s="41">
        <v>632996</v>
      </c>
      <c r="O395" s="41" t="s">
        <v>366</v>
      </c>
      <c r="P395" s="41" t="s">
        <v>371</v>
      </c>
      <c r="Q395" s="41" t="s">
        <v>1683</v>
      </c>
      <c r="R395" s="41" t="s">
        <v>701</v>
      </c>
      <c r="S395" s="41" t="s">
        <v>803</v>
      </c>
      <c r="T395" s="41" t="s">
        <v>1</v>
      </c>
      <c r="U395" s="41" t="s">
        <v>499</v>
      </c>
      <c r="V395" s="41" t="s">
        <v>1377</v>
      </c>
      <c r="W395" s="41"/>
      <c r="X395" s="41" t="s">
        <v>703</v>
      </c>
      <c r="Y395" s="128" t="s">
        <v>2205</v>
      </c>
      <c r="Z395" s="93"/>
      <c r="AA395" s="41"/>
      <c r="AB395" s="41"/>
    </row>
    <row r="396" spans="1:28" s="46" customFormat="1">
      <c r="A396" s="41" t="s">
        <v>1090</v>
      </c>
      <c r="B396" s="41" t="s">
        <v>366</v>
      </c>
      <c r="C396" s="41" t="s">
        <v>17</v>
      </c>
      <c r="D396" s="41" t="s">
        <v>73</v>
      </c>
      <c r="E396" s="47" t="s">
        <v>268</v>
      </c>
      <c r="F396" s="43" t="s">
        <v>1492</v>
      </c>
      <c r="G396" s="41" t="s">
        <v>761</v>
      </c>
      <c r="H396" s="41">
        <v>3666</v>
      </c>
      <c r="I396" s="41">
        <v>320</v>
      </c>
      <c r="J396" s="41" t="s">
        <v>1</v>
      </c>
      <c r="K396" s="41" t="s">
        <v>1</v>
      </c>
      <c r="L396" s="41" t="s">
        <v>1</v>
      </c>
      <c r="M396" s="41" t="s">
        <v>2114</v>
      </c>
      <c r="N396" s="41">
        <v>632996</v>
      </c>
      <c r="O396" s="41" t="s">
        <v>366</v>
      </c>
      <c r="P396" s="41" t="s">
        <v>371</v>
      </c>
      <c r="Q396" s="41" t="s">
        <v>1683</v>
      </c>
      <c r="R396" s="41" t="s">
        <v>701</v>
      </c>
      <c r="S396" s="41" t="s">
        <v>803</v>
      </c>
      <c r="T396" s="41" t="s">
        <v>1</v>
      </c>
      <c r="U396" s="41" t="s">
        <v>116</v>
      </c>
      <c r="V396" s="41" t="s">
        <v>1386</v>
      </c>
      <c r="W396" s="41"/>
      <c r="X396" s="41" t="s">
        <v>703</v>
      </c>
      <c r="Y396" s="128" t="s">
        <v>2205</v>
      </c>
      <c r="Z396" s="93"/>
      <c r="AA396" s="41"/>
      <c r="AB396" s="41"/>
    </row>
    <row r="397" spans="1:28" s="46" customFormat="1">
      <c r="A397" s="41" t="s">
        <v>441</v>
      </c>
      <c r="B397" s="41" t="s">
        <v>366</v>
      </c>
      <c r="C397" s="41" t="s">
        <v>17</v>
      </c>
      <c r="D397" s="41" t="s">
        <v>73</v>
      </c>
      <c r="E397" s="47" t="s">
        <v>790</v>
      </c>
      <c r="F397" s="43" t="s">
        <v>1492</v>
      </c>
      <c r="G397" s="41" t="s">
        <v>707</v>
      </c>
      <c r="H397" s="41">
        <v>2666</v>
      </c>
      <c r="I397" s="41">
        <v>200</v>
      </c>
      <c r="J397" s="41" t="s">
        <v>1</v>
      </c>
      <c r="K397" s="41" t="s">
        <v>1</v>
      </c>
      <c r="L397" s="41" t="s">
        <v>1</v>
      </c>
      <c r="M397" s="41" t="s">
        <v>2114</v>
      </c>
      <c r="N397" s="41">
        <v>632996</v>
      </c>
      <c r="O397" s="41" t="s">
        <v>366</v>
      </c>
      <c r="P397" s="41" t="s">
        <v>371</v>
      </c>
      <c r="Q397" s="41" t="s">
        <v>1683</v>
      </c>
      <c r="R397" s="41" t="s">
        <v>701</v>
      </c>
      <c r="S397" s="41" t="s">
        <v>803</v>
      </c>
      <c r="T397" s="41" t="s">
        <v>1</v>
      </c>
      <c r="U397" s="41" t="s">
        <v>442</v>
      </c>
      <c r="V397" s="41" t="s">
        <v>1653</v>
      </c>
      <c r="W397" s="41"/>
      <c r="X397" s="41" t="s">
        <v>1735</v>
      </c>
      <c r="Y397" s="128" t="s">
        <v>2205</v>
      </c>
      <c r="Z397" s="93"/>
      <c r="AA397" s="41"/>
      <c r="AB397" s="41"/>
    </row>
    <row r="398" spans="1:28" s="46" customFormat="1">
      <c r="A398" s="41" t="s">
        <v>443</v>
      </c>
      <c r="B398" s="41" t="s">
        <v>366</v>
      </c>
      <c r="C398" s="41" t="s">
        <v>17</v>
      </c>
      <c r="D398" s="41" t="s">
        <v>73</v>
      </c>
      <c r="E398" s="47" t="s">
        <v>797</v>
      </c>
      <c r="F398" s="43" t="s">
        <v>1492</v>
      </c>
      <c r="G398" s="41" t="s">
        <v>1835</v>
      </c>
      <c r="H398" s="41">
        <v>2666</v>
      </c>
      <c r="I398" s="41">
        <v>200</v>
      </c>
      <c r="J398" s="41" t="s">
        <v>1</v>
      </c>
      <c r="K398" s="41" t="s">
        <v>1</v>
      </c>
      <c r="L398" s="41" t="s">
        <v>1</v>
      </c>
      <c r="M398" s="41" t="s">
        <v>2114</v>
      </c>
      <c r="N398" s="41">
        <v>632996</v>
      </c>
      <c r="O398" s="41" t="s">
        <v>366</v>
      </c>
      <c r="P398" s="41" t="s">
        <v>371</v>
      </c>
      <c r="Q398" s="41" t="s">
        <v>1683</v>
      </c>
      <c r="R398" s="41" t="s">
        <v>701</v>
      </c>
      <c r="S398" s="41" t="s">
        <v>803</v>
      </c>
      <c r="T398" s="41" t="s">
        <v>1</v>
      </c>
      <c r="U398" s="41" t="s">
        <v>444</v>
      </c>
      <c r="V398" s="41" t="s">
        <v>1654</v>
      </c>
      <c r="W398" s="41"/>
      <c r="X398" s="41" t="s">
        <v>1735</v>
      </c>
      <c r="Y398" s="128" t="s">
        <v>2205</v>
      </c>
      <c r="Z398" s="93"/>
      <c r="AA398" s="41"/>
      <c r="AB398" s="41"/>
    </row>
    <row r="399" spans="1:28" s="46" customFormat="1">
      <c r="A399" s="41" t="s">
        <v>1113</v>
      </c>
      <c r="B399" s="41" t="s">
        <v>366</v>
      </c>
      <c r="C399" s="41" t="s">
        <v>17</v>
      </c>
      <c r="D399" s="41" t="s">
        <v>73</v>
      </c>
      <c r="E399" s="47" t="s">
        <v>1114</v>
      </c>
      <c r="F399" s="43" t="s">
        <v>1492</v>
      </c>
      <c r="G399" s="41" t="s">
        <v>1115</v>
      </c>
      <c r="H399" s="41">
        <v>2666</v>
      </c>
      <c r="I399" s="41">
        <v>200</v>
      </c>
      <c r="J399" s="41" t="s">
        <v>1</v>
      </c>
      <c r="K399" s="41" t="s">
        <v>1</v>
      </c>
      <c r="L399" s="41" t="s">
        <v>1</v>
      </c>
      <c r="M399" s="41" t="s">
        <v>2114</v>
      </c>
      <c r="N399" s="41">
        <v>632996</v>
      </c>
      <c r="O399" s="41" t="s">
        <v>366</v>
      </c>
      <c r="P399" s="41" t="s">
        <v>371</v>
      </c>
      <c r="Q399" s="41" t="s">
        <v>1683</v>
      </c>
      <c r="R399" s="41" t="s">
        <v>701</v>
      </c>
      <c r="S399" s="41" t="s">
        <v>803</v>
      </c>
      <c r="T399" s="41" t="s">
        <v>1</v>
      </c>
      <c r="U399" s="41" t="s">
        <v>2175</v>
      </c>
      <c r="V399" s="41" t="s">
        <v>2176</v>
      </c>
      <c r="W399" s="41"/>
      <c r="X399" s="41" t="s">
        <v>703</v>
      </c>
      <c r="Y399" s="128" t="s">
        <v>2205</v>
      </c>
      <c r="Z399" s="93"/>
      <c r="AA399" s="41"/>
      <c r="AB399" s="41"/>
    </row>
    <row r="400" spans="1:28" s="46" customFormat="1">
      <c r="A400" s="41" t="s">
        <v>445</v>
      </c>
      <c r="B400" s="41" t="s">
        <v>366</v>
      </c>
      <c r="C400" s="41" t="s">
        <v>8</v>
      </c>
      <c r="D400" s="41" t="s">
        <v>161</v>
      </c>
      <c r="E400" s="47" t="s">
        <v>162</v>
      </c>
      <c r="F400" s="43" t="s">
        <v>1492</v>
      </c>
      <c r="G400" s="41" t="s">
        <v>760</v>
      </c>
      <c r="H400" s="41">
        <v>2666</v>
      </c>
      <c r="I400" s="41">
        <v>200</v>
      </c>
      <c r="J400" s="41" t="s">
        <v>1</v>
      </c>
      <c r="K400" s="41" t="s">
        <v>1</v>
      </c>
      <c r="L400" s="41" t="s">
        <v>1</v>
      </c>
      <c r="M400" s="41" t="s">
        <v>102</v>
      </c>
      <c r="N400" s="41">
        <v>186913</v>
      </c>
      <c r="O400" s="41" t="s">
        <v>366</v>
      </c>
      <c r="P400" s="41" t="s">
        <v>371</v>
      </c>
      <c r="Q400" s="41" t="s">
        <v>1683</v>
      </c>
      <c r="R400" s="41" t="s">
        <v>701</v>
      </c>
      <c r="S400" s="41" t="s">
        <v>803</v>
      </c>
      <c r="T400" s="41" t="s">
        <v>1</v>
      </c>
      <c r="U400" s="41" t="s">
        <v>163</v>
      </c>
      <c r="V400" s="41" t="s">
        <v>1357</v>
      </c>
      <c r="W400" s="41"/>
      <c r="X400" s="41" t="s">
        <v>1728</v>
      </c>
      <c r="Y400" s="128" t="s">
        <v>2205</v>
      </c>
      <c r="Z400" s="93"/>
      <c r="AA400" s="41"/>
      <c r="AB400" s="41"/>
    </row>
    <row r="401" spans="1:28" s="46" customFormat="1">
      <c r="A401" s="41" t="s">
        <v>460</v>
      </c>
      <c r="B401" s="41" t="s">
        <v>366</v>
      </c>
      <c r="C401" s="41" t="s">
        <v>36</v>
      </c>
      <c r="D401" s="41" t="s">
        <v>461</v>
      </c>
      <c r="E401" s="47" t="s">
        <v>462</v>
      </c>
      <c r="F401" s="43" t="s">
        <v>1492</v>
      </c>
      <c r="G401" s="41" t="s">
        <v>1741</v>
      </c>
      <c r="H401" s="41">
        <v>2666</v>
      </c>
      <c r="I401" s="41">
        <v>200</v>
      </c>
      <c r="J401" s="41" t="s">
        <v>3</v>
      </c>
      <c r="K401" s="41" t="s">
        <v>3</v>
      </c>
      <c r="L401" s="41" t="s">
        <v>3</v>
      </c>
      <c r="M401" s="41" t="s">
        <v>2114</v>
      </c>
      <c r="N401" s="41">
        <v>66234</v>
      </c>
      <c r="O401" s="41" t="s">
        <v>366</v>
      </c>
      <c r="P401" s="41" t="s">
        <v>371</v>
      </c>
      <c r="Q401" s="41" t="s">
        <v>1683</v>
      </c>
      <c r="R401" s="41" t="s">
        <v>701</v>
      </c>
      <c r="S401" s="41" t="s">
        <v>803</v>
      </c>
      <c r="T401" s="41" t="s">
        <v>1</v>
      </c>
      <c r="U401" s="41" t="s">
        <v>463</v>
      </c>
      <c r="V401" s="41" t="s">
        <v>1359</v>
      </c>
      <c r="W401" s="41"/>
      <c r="X401" s="41" t="s">
        <v>703</v>
      </c>
      <c r="Y401" s="128" t="s">
        <v>2205</v>
      </c>
      <c r="Z401" s="93"/>
      <c r="AA401" s="41"/>
      <c r="AB401" s="41"/>
    </row>
    <row r="402" spans="1:28" s="46" customFormat="1">
      <c r="A402" s="41" t="s">
        <v>446</v>
      </c>
      <c r="B402" s="41" t="s">
        <v>366</v>
      </c>
      <c r="C402" s="41" t="s">
        <v>14</v>
      </c>
      <c r="D402" s="41" t="s">
        <v>64</v>
      </c>
      <c r="E402" s="47" t="s">
        <v>447</v>
      </c>
      <c r="F402" s="43" t="s">
        <v>1492</v>
      </c>
      <c r="G402" s="41" t="s">
        <v>759</v>
      </c>
      <c r="H402" s="41">
        <v>2666</v>
      </c>
      <c r="I402" s="41">
        <v>200</v>
      </c>
      <c r="J402" s="41" t="s">
        <v>3</v>
      </c>
      <c r="K402" s="41" t="s">
        <v>3</v>
      </c>
      <c r="L402" s="41" t="s">
        <v>3</v>
      </c>
      <c r="M402" s="41" t="s">
        <v>2114</v>
      </c>
      <c r="N402" s="41">
        <v>117699</v>
      </c>
      <c r="O402" s="41" t="s">
        <v>366</v>
      </c>
      <c r="P402" s="41" t="s">
        <v>371</v>
      </c>
      <c r="Q402" s="41" t="s">
        <v>1683</v>
      </c>
      <c r="R402" s="41" t="s">
        <v>701</v>
      </c>
      <c r="S402" s="41" t="s">
        <v>803</v>
      </c>
      <c r="T402" s="41" t="s">
        <v>1</v>
      </c>
      <c r="U402" s="41" t="s">
        <v>448</v>
      </c>
      <c r="V402" s="41" t="s">
        <v>2173</v>
      </c>
      <c r="W402" s="41"/>
      <c r="X402" s="41" t="s">
        <v>703</v>
      </c>
      <c r="Y402" s="128" t="s">
        <v>2205</v>
      </c>
      <c r="Z402" s="93"/>
      <c r="AA402" s="41"/>
      <c r="AB402" s="41"/>
    </row>
    <row r="403" spans="1:28" s="46" customFormat="1">
      <c r="A403" s="41" t="s">
        <v>805</v>
      </c>
      <c r="B403" s="41" t="s">
        <v>366</v>
      </c>
      <c r="C403" s="41" t="s">
        <v>8</v>
      </c>
      <c r="D403" s="41" t="s">
        <v>675</v>
      </c>
      <c r="E403" s="47" t="s">
        <v>806</v>
      </c>
      <c r="F403" s="43" t="s">
        <v>1492</v>
      </c>
      <c r="G403" s="41" t="s">
        <v>3</v>
      </c>
      <c r="H403" s="41">
        <v>2666</v>
      </c>
      <c r="I403" s="41">
        <v>200</v>
      </c>
      <c r="J403" s="41" t="s">
        <v>1</v>
      </c>
      <c r="K403" s="41" t="s">
        <v>1</v>
      </c>
      <c r="L403" s="41" t="s">
        <v>1</v>
      </c>
      <c r="M403" s="41" t="s">
        <v>102</v>
      </c>
      <c r="N403" s="41">
        <v>58915</v>
      </c>
      <c r="O403" s="41" t="s">
        <v>366</v>
      </c>
      <c r="P403" s="41" t="s">
        <v>371</v>
      </c>
      <c r="Q403" s="41" t="s">
        <v>1683</v>
      </c>
      <c r="R403" s="41" t="s">
        <v>701</v>
      </c>
      <c r="S403" s="41" t="s">
        <v>803</v>
      </c>
      <c r="T403" s="41" t="s">
        <v>1</v>
      </c>
      <c r="U403" s="41" t="s">
        <v>677</v>
      </c>
      <c r="V403" s="41" t="s">
        <v>1367</v>
      </c>
      <c r="W403" s="41"/>
      <c r="X403" s="41" t="s">
        <v>1836</v>
      </c>
      <c r="Y403" s="128" t="s">
        <v>2205</v>
      </c>
      <c r="Z403" s="93"/>
      <c r="AA403" s="41"/>
      <c r="AB403" s="41"/>
    </row>
    <row r="404" spans="1:28" s="46" customFormat="1">
      <c r="A404" s="41" t="s">
        <v>1904</v>
      </c>
      <c r="B404" s="41" t="s">
        <v>1860</v>
      </c>
      <c r="C404" s="41" t="s">
        <v>120</v>
      </c>
      <c r="D404" s="41" t="s">
        <v>124</v>
      </c>
      <c r="E404" s="47" t="s">
        <v>1905</v>
      </c>
      <c r="F404" s="43" t="s">
        <v>1492</v>
      </c>
      <c r="G404" s="41" t="s">
        <v>2156</v>
      </c>
      <c r="H404" s="41">
        <v>467</v>
      </c>
      <c r="I404" s="41">
        <v>1</v>
      </c>
      <c r="J404" s="41" t="s">
        <v>3</v>
      </c>
      <c r="K404" s="41" t="s">
        <v>1</v>
      </c>
      <c r="L404" s="41" t="s">
        <v>1</v>
      </c>
      <c r="M404" s="41" t="s">
        <v>2114</v>
      </c>
      <c r="N404" s="41">
        <v>356177</v>
      </c>
      <c r="O404" s="41" t="s">
        <v>1668</v>
      </c>
      <c r="P404" s="41" t="s">
        <v>1745</v>
      </c>
      <c r="Q404" s="41" t="s">
        <v>1683</v>
      </c>
      <c r="R404" s="41" t="s">
        <v>701</v>
      </c>
      <c r="S404" s="41" t="s">
        <v>803</v>
      </c>
      <c r="T404" s="41" t="s">
        <v>1</v>
      </c>
      <c r="U404" s="41" t="s">
        <v>2058</v>
      </c>
      <c r="V404" s="41" t="s">
        <v>2191</v>
      </c>
      <c r="W404" s="41"/>
      <c r="X404" s="41" t="s">
        <v>703</v>
      </c>
      <c r="Y404" s="128" t="s">
        <v>2151</v>
      </c>
      <c r="Z404" s="93"/>
      <c r="AA404" s="41"/>
      <c r="AB404" s="41"/>
    </row>
    <row r="405" spans="1:28" s="46" customFormat="1">
      <c r="A405" s="41" t="s">
        <v>123</v>
      </c>
      <c r="B405" s="41" t="s">
        <v>1860</v>
      </c>
      <c r="C405" s="41" t="s">
        <v>120</v>
      </c>
      <c r="D405" s="41" t="s">
        <v>124</v>
      </c>
      <c r="E405" s="47" t="s">
        <v>125</v>
      </c>
      <c r="F405" s="43" t="s">
        <v>1492</v>
      </c>
      <c r="G405" s="41" t="s">
        <v>3</v>
      </c>
      <c r="H405" s="41">
        <v>467</v>
      </c>
      <c r="I405" s="41">
        <v>1</v>
      </c>
      <c r="J405" s="41" t="s">
        <v>3</v>
      </c>
      <c r="K405" s="41" t="s">
        <v>1</v>
      </c>
      <c r="L405" s="41" t="s">
        <v>1</v>
      </c>
      <c r="M405" s="41" t="s">
        <v>2114</v>
      </c>
      <c r="N405" s="41">
        <v>356177</v>
      </c>
      <c r="O405" s="41" t="s">
        <v>1668</v>
      </c>
      <c r="P405" s="41" t="s">
        <v>1744</v>
      </c>
      <c r="Q405" s="41" t="s">
        <v>1683</v>
      </c>
      <c r="R405" s="41" t="s">
        <v>701</v>
      </c>
      <c r="S405" s="41" t="s">
        <v>803</v>
      </c>
      <c r="T405" s="41" t="s">
        <v>1</v>
      </c>
      <c r="U405" s="41" t="s">
        <v>126</v>
      </c>
      <c r="V405" s="41" t="s">
        <v>1177</v>
      </c>
      <c r="W405" s="41"/>
      <c r="X405" s="41" t="s">
        <v>703</v>
      </c>
      <c r="Y405" s="128" t="s">
        <v>2151</v>
      </c>
      <c r="Z405" s="93"/>
      <c r="AA405" s="41"/>
      <c r="AB405" s="41"/>
    </row>
    <row r="406" spans="1:28" s="46" customFormat="1">
      <c r="A406" s="41" t="s">
        <v>170</v>
      </c>
      <c r="B406" s="41" t="s">
        <v>1860</v>
      </c>
      <c r="C406" s="41" t="s">
        <v>8</v>
      </c>
      <c r="D406" s="41" t="s">
        <v>9</v>
      </c>
      <c r="E406" s="47" t="s">
        <v>1838</v>
      </c>
      <c r="F406" s="43" t="s">
        <v>1492</v>
      </c>
      <c r="G406" s="41" t="s">
        <v>1437</v>
      </c>
      <c r="H406" s="41">
        <v>467</v>
      </c>
      <c r="I406" s="41">
        <v>1</v>
      </c>
      <c r="J406" s="41" t="s">
        <v>1</v>
      </c>
      <c r="K406" s="41" t="s">
        <v>1</v>
      </c>
      <c r="L406" s="41" t="s">
        <v>1</v>
      </c>
      <c r="M406" s="41" t="s">
        <v>102</v>
      </c>
      <c r="N406" s="41">
        <v>181617</v>
      </c>
      <c r="O406" s="41" t="s">
        <v>1668</v>
      </c>
      <c r="P406" s="41" t="s">
        <v>1744</v>
      </c>
      <c r="Q406" s="41" t="s">
        <v>1683</v>
      </c>
      <c r="R406" s="41" t="s">
        <v>701</v>
      </c>
      <c r="S406" s="41" t="s">
        <v>803</v>
      </c>
      <c r="T406" s="41" t="s">
        <v>1</v>
      </c>
      <c r="U406" s="41" t="s">
        <v>172</v>
      </c>
      <c r="V406" s="41" t="s">
        <v>1655</v>
      </c>
      <c r="W406" s="41"/>
      <c r="X406" s="41" t="s">
        <v>703</v>
      </c>
      <c r="Y406" s="128" t="s">
        <v>2151</v>
      </c>
      <c r="Z406" s="93"/>
      <c r="AA406" s="41"/>
      <c r="AB406" s="41"/>
    </row>
    <row r="407" spans="1:28" s="46" customFormat="1">
      <c r="A407" s="41" t="s">
        <v>130</v>
      </c>
      <c r="B407" s="41" t="s">
        <v>1860</v>
      </c>
      <c r="C407" s="41" t="s">
        <v>8</v>
      </c>
      <c r="D407" s="41" t="s">
        <v>61</v>
      </c>
      <c r="E407" s="47" t="s">
        <v>131</v>
      </c>
      <c r="F407" s="43" t="s">
        <v>1492</v>
      </c>
      <c r="G407" s="41" t="s">
        <v>3</v>
      </c>
      <c r="H407" s="41">
        <v>467</v>
      </c>
      <c r="I407" s="41">
        <v>1</v>
      </c>
      <c r="J407" s="41" t="s">
        <v>3</v>
      </c>
      <c r="K407" s="41" t="s">
        <v>3</v>
      </c>
      <c r="L407" s="41" t="s">
        <v>1</v>
      </c>
      <c r="M407" s="41" t="s">
        <v>2114</v>
      </c>
      <c r="N407" s="41">
        <v>234472</v>
      </c>
      <c r="O407" s="41" t="s">
        <v>1668</v>
      </c>
      <c r="P407" s="41" t="s">
        <v>1744</v>
      </c>
      <c r="Q407" s="41" t="s">
        <v>1683</v>
      </c>
      <c r="R407" s="41" t="s">
        <v>701</v>
      </c>
      <c r="S407" s="41" t="s">
        <v>803</v>
      </c>
      <c r="T407" s="41" t="s">
        <v>1</v>
      </c>
      <c r="U407" s="41" t="s">
        <v>63</v>
      </c>
      <c r="V407" s="41" t="s">
        <v>1656</v>
      </c>
      <c r="W407" s="41"/>
      <c r="X407" s="41" t="s">
        <v>703</v>
      </c>
      <c r="Y407" s="128" t="s">
        <v>2151</v>
      </c>
      <c r="Z407" s="93"/>
      <c r="AA407" s="41"/>
      <c r="AB407" s="41"/>
    </row>
    <row r="408" spans="1:28" s="46" customFormat="1">
      <c r="A408" s="41" t="s">
        <v>192</v>
      </c>
      <c r="B408" s="41" t="s">
        <v>1860</v>
      </c>
      <c r="C408" s="41" t="s">
        <v>186</v>
      </c>
      <c r="D408" s="41" t="s">
        <v>187</v>
      </c>
      <c r="E408" s="47" t="s">
        <v>193</v>
      </c>
      <c r="F408" s="43" t="s">
        <v>1492</v>
      </c>
      <c r="G408" s="41" t="s">
        <v>3</v>
      </c>
      <c r="H408" s="41">
        <v>467</v>
      </c>
      <c r="I408" s="41">
        <v>1</v>
      </c>
      <c r="J408" s="41" t="s">
        <v>1</v>
      </c>
      <c r="K408" s="41" t="s">
        <v>1</v>
      </c>
      <c r="L408" s="41" t="s">
        <v>1</v>
      </c>
      <c r="M408" s="41" t="s">
        <v>101</v>
      </c>
      <c r="N408" s="41">
        <v>456967</v>
      </c>
      <c r="O408" s="41" t="s">
        <v>1668</v>
      </c>
      <c r="P408" s="41" t="s">
        <v>1744</v>
      </c>
      <c r="Q408" s="41" t="s">
        <v>1683</v>
      </c>
      <c r="R408" s="41" t="s">
        <v>701</v>
      </c>
      <c r="S408" s="41" t="s">
        <v>803</v>
      </c>
      <c r="T408" s="41" t="s">
        <v>1</v>
      </c>
      <c r="U408" s="41" t="s">
        <v>194</v>
      </c>
      <c r="V408" s="41" t="s">
        <v>2195</v>
      </c>
      <c r="W408" s="41"/>
      <c r="X408" s="41" t="s">
        <v>703</v>
      </c>
      <c r="Y408" s="128" t="s">
        <v>2151</v>
      </c>
      <c r="Z408" s="93"/>
      <c r="AA408" s="41"/>
      <c r="AB408" s="41"/>
    </row>
    <row r="409" spans="1:28" s="46" customFormat="1">
      <c r="A409" s="41" t="s">
        <v>1097</v>
      </c>
      <c r="B409" s="41" t="s">
        <v>1860</v>
      </c>
      <c r="C409" s="41" t="s">
        <v>186</v>
      </c>
      <c r="D409" s="41" t="s">
        <v>187</v>
      </c>
      <c r="E409" s="47" t="s">
        <v>1839</v>
      </c>
      <c r="F409" s="43" t="s">
        <v>1492</v>
      </c>
      <c r="G409" s="41" t="s">
        <v>3</v>
      </c>
      <c r="H409" s="41">
        <v>467</v>
      </c>
      <c r="I409" s="41">
        <v>1</v>
      </c>
      <c r="J409" s="41" t="s">
        <v>1</v>
      </c>
      <c r="K409" s="41" t="s">
        <v>1</v>
      </c>
      <c r="L409" s="41" t="s">
        <v>1</v>
      </c>
      <c r="M409" s="41" t="s">
        <v>101</v>
      </c>
      <c r="N409" s="41">
        <v>456967</v>
      </c>
      <c r="O409" s="41" t="s">
        <v>1668</v>
      </c>
      <c r="P409" s="41" t="s">
        <v>1744</v>
      </c>
      <c r="Q409" s="41" t="s">
        <v>1683</v>
      </c>
      <c r="R409" s="41" t="s">
        <v>701</v>
      </c>
      <c r="S409" s="41" t="s">
        <v>803</v>
      </c>
      <c r="T409" s="41" t="s">
        <v>1</v>
      </c>
      <c r="U409" s="41" t="s">
        <v>1098</v>
      </c>
      <c r="V409" s="41" t="s">
        <v>1657</v>
      </c>
      <c r="W409" s="41"/>
      <c r="X409" s="41" t="s">
        <v>703</v>
      </c>
      <c r="Y409" s="128" t="s">
        <v>2151</v>
      </c>
      <c r="Z409" s="93"/>
      <c r="AA409" s="41"/>
      <c r="AB409" s="41"/>
    </row>
    <row r="410" spans="1:28" s="46" customFormat="1">
      <c r="A410" s="41" t="s">
        <v>343</v>
      </c>
      <c r="B410" s="41" t="s">
        <v>1860</v>
      </c>
      <c r="C410" s="41" t="s">
        <v>186</v>
      </c>
      <c r="D410" s="41" t="s">
        <v>187</v>
      </c>
      <c r="E410" s="47" t="s">
        <v>1725</v>
      </c>
      <c r="F410" s="43" t="s">
        <v>1492</v>
      </c>
      <c r="G410" s="41" t="s">
        <v>713</v>
      </c>
      <c r="H410" s="41">
        <v>467</v>
      </c>
      <c r="I410" s="41">
        <v>1</v>
      </c>
      <c r="J410" s="41" t="s">
        <v>1</v>
      </c>
      <c r="K410" s="41" t="s">
        <v>1</v>
      </c>
      <c r="L410" s="41" t="s">
        <v>1</v>
      </c>
      <c r="M410" s="41" t="s">
        <v>101</v>
      </c>
      <c r="N410" s="41">
        <v>456967</v>
      </c>
      <c r="O410" s="41" t="s">
        <v>1668</v>
      </c>
      <c r="P410" s="41" t="s">
        <v>1746</v>
      </c>
      <c r="Q410" s="41" t="s">
        <v>1683</v>
      </c>
      <c r="R410" s="41" t="s">
        <v>701</v>
      </c>
      <c r="S410" s="41" t="s">
        <v>803</v>
      </c>
      <c r="T410" s="41" t="s">
        <v>1</v>
      </c>
      <c r="U410" s="41" t="s">
        <v>344</v>
      </c>
      <c r="V410" s="41" t="s">
        <v>1170</v>
      </c>
      <c r="W410" s="41"/>
      <c r="X410" s="41" t="s">
        <v>703</v>
      </c>
      <c r="Y410" s="128" t="s">
        <v>2151</v>
      </c>
      <c r="Z410" s="93"/>
      <c r="AA410" s="41"/>
      <c r="AB410" s="41"/>
    </row>
    <row r="411" spans="1:28" s="46" customFormat="1">
      <c r="A411" s="41" t="s">
        <v>345</v>
      </c>
      <c r="B411" s="41" t="s">
        <v>1860</v>
      </c>
      <c r="C411" s="41" t="s">
        <v>186</v>
      </c>
      <c r="D411" s="41" t="s">
        <v>187</v>
      </c>
      <c r="E411" s="47" t="s">
        <v>346</v>
      </c>
      <c r="F411" s="43" t="s">
        <v>1492</v>
      </c>
      <c r="G411" s="41" t="s">
        <v>712</v>
      </c>
      <c r="H411" s="41">
        <v>467</v>
      </c>
      <c r="I411" s="41">
        <v>1</v>
      </c>
      <c r="J411" s="41" t="s">
        <v>1</v>
      </c>
      <c r="K411" s="41" t="s">
        <v>1</v>
      </c>
      <c r="L411" s="41" t="s">
        <v>1</v>
      </c>
      <c r="M411" s="41" t="s">
        <v>101</v>
      </c>
      <c r="N411" s="41">
        <v>456967</v>
      </c>
      <c r="O411" s="41" t="s">
        <v>1668</v>
      </c>
      <c r="P411" s="41" t="s">
        <v>1746</v>
      </c>
      <c r="Q411" s="41" t="s">
        <v>1683</v>
      </c>
      <c r="R411" s="41" t="s">
        <v>701</v>
      </c>
      <c r="S411" s="41" t="s">
        <v>803</v>
      </c>
      <c r="T411" s="41" t="s">
        <v>1</v>
      </c>
      <c r="U411" s="41" t="s">
        <v>347</v>
      </c>
      <c r="V411" s="41" t="s">
        <v>1171</v>
      </c>
      <c r="W411" s="41"/>
      <c r="X411" s="41" t="s">
        <v>703</v>
      </c>
      <c r="Y411" s="128" t="s">
        <v>2151</v>
      </c>
      <c r="Z411" s="93"/>
      <c r="AA411" s="41"/>
      <c r="AB411" s="41"/>
    </row>
    <row r="412" spans="1:28" s="46" customFormat="1">
      <c r="A412" s="41" t="s">
        <v>188</v>
      </c>
      <c r="B412" s="41" t="s">
        <v>1860</v>
      </c>
      <c r="C412" s="41" t="s">
        <v>186</v>
      </c>
      <c r="D412" s="41" t="s">
        <v>189</v>
      </c>
      <c r="E412" s="47" t="s">
        <v>770</v>
      </c>
      <c r="F412" s="43" t="s">
        <v>1492</v>
      </c>
      <c r="G412" s="41" t="s">
        <v>766</v>
      </c>
      <c r="H412" s="41">
        <v>467</v>
      </c>
      <c r="I412" s="41">
        <v>1</v>
      </c>
      <c r="J412" s="41" t="s">
        <v>1</v>
      </c>
      <c r="K412" s="41" t="s">
        <v>1</v>
      </c>
      <c r="L412" s="41" t="s">
        <v>1</v>
      </c>
      <c r="M412" s="41" t="s">
        <v>101</v>
      </c>
      <c r="N412" s="41">
        <v>248574</v>
      </c>
      <c r="O412" s="41" t="s">
        <v>1668</v>
      </c>
      <c r="P412" s="41" t="s">
        <v>1744</v>
      </c>
      <c r="Q412" s="41" t="s">
        <v>1683</v>
      </c>
      <c r="R412" s="41" t="s">
        <v>701</v>
      </c>
      <c r="S412" s="41" t="s">
        <v>803</v>
      </c>
      <c r="T412" s="41" t="s">
        <v>1</v>
      </c>
      <c r="U412" s="41" t="s">
        <v>190</v>
      </c>
      <c r="V412" s="41" t="s">
        <v>2194</v>
      </c>
      <c r="W412" s="41"/>
      <c r="X412" s="41" t="s">
        <v>703</v>
      </c>
      <c r="Y412" s="128" t="s">
        <v>2151</v>
      </c>
      <c r="Z412" s="93"/>
      <c r="AA412" s="41"/>
      <c r="AB412" s="41"/>
    </row>
    <row r="413" spans="1:28" s="46" customFormat="1">
      <c r="A413" s="41" t="s">
        <v>197</v>
      </c>
      <c r="B413" s="41" t="s">
        <v>1860</v>
      </c>
      <c r="C413" s="41" t="s">
        <v>186</v>
      </c>
      <c r="D413" s="41" t="s">
        <v>189</v>
      </c>
      <c r="E413" s="47" t="s">
        <v>198</v>
      </c>
      <c r="F413" s="43" t="s">
        <v>1492</v>
      </c>
      <c r="G413" s="41" t="s">
        <v>1742</v>
      </c>
      <c r="H413" s="41">
        <v>467</v>
      </c>
      <c r="I413" s="41">
        <v>1</v>
      </c>
      <c r="J413" s="41" t="s">
        <v>1</v>
      </c>
      <c r="K413" s="41" t="s">
        <v>1</v>
      </c>
      <c r="L413" s="41" t="s">
        <v>1</v>
      </c>
      <c r="M413" s="41" t="s">
        <v>101</v>
      </c>
      <c r="N413" s="41">
        <v>248574</v>
      </c>
      <c r="O413" s="41" t="s">
        <v>1668</v>
      </c>
      <c r="P413" s="41" t="s">
        <v>1744</v>
      </c>
      <c r="Q413" s="41" t="s">
        <v>1683</v>
      </c>
      <c r="R413" s="41" t="s">
        <v>701</v>
      </c>
      <c r="S413" s="41" t="s">
        <v>803</v>
      </c>
      <c r="T413" s="41" t="s">
        <v>1</v>
      </c>
      <c r="U413" s="41" t="s">
        <v>199</v>
      </c>
      <c r="V413" s="41" t="s">
        <v>2196</v>
      </c>
      <c r="W413" s="41"/>
      <c r="X413" s="41" t="s">
        <v>703</v>
      </c>
      <c r="Y413" s="128" t="s">
        <v>2151</v>
      </c>
      <c r="Z413" s="93"/>
      <c r="AA413" s="41"/>
      <c r="AB413" s="41"/>
    </row>
    <row r="414" spans="1:28" s="46" customFormat="1">
      <c r="A414" s="41" t="s">
        <v>245</v>
      </c>
      <c r="B414" s="41" t="s">
        <v>1860</v>
      </c>
      <c r="C414" s="41" t="s">
        <v>186</v>
      </c>
      <c r="D414" s="41" t="s">
        <v>189</v>
      </c>
      <c r="E414" s="47" t="s">
        <v>246</v>
      </c>
      <c r="F414" s="43" t="s">
        <v>1492</v>
      </c>
      <c r="G414" s="41" t="s">
        <v>741</v>
      </c>
      <c r="H414" s="41">
        <v>467</v>
      </c>
      <c r="I414" s="41">
        <v>1</v>
      </c>
      <c r="J414" s="41" t="s">
        <v>1</v>
      </c>
      <c r="K414" s="41" t="s">
        <v>1</v>
      </c>
      <c r="L414" s="41" t="s">
        <v>1</v>
      </c>
      <c r="M414" s="41" t="s">
        <v>101</v>
      </c>
      <c r="N414" s="41">
        <v>248574</v>
      </c>
      <c r="O414" s="41" t="s">
        <v>1668</v>
      </c>
      <c r="P414" s="41" t="s">
        <v>1744</v>
      </c>
      <c r="Q414" s="41" t="s">
        <v>1683</v>
      </c>
      <c r="R414" s="41" t="s">
        <v>701</v>
      </c>
      <c r="S414" s="41" t="s">
        <v>803</v>
      </c>
      <c r="T414" s="41" t="s">
        <v>1</v>
      </c>
      <c r="U414" s="41" t="s">
        <v>247</v>
      </c>
      <c r="V414" s="41" t="s">
        <v>1241</v>
      </c>
      <c r="W414" s="41"/>
      <c r="X414" s="41" t="s">
        <v>703</v>
      </c>
      <c r="Y414" s="128" t="s">
        <v>2151</v>
      </c>
      <c r="Z414" s="93"/>
      <c r="AA414" s="41"/>
      <c r="AB414" s="41"/>
    </row>
    <row r="415" spans="1:28" s="46" customFormat="1">
      <c r="A415" s="41" t="s">
        <v>164</v>
      </c>
      <c r="B415" s="41" t="s">
        <v>1860</v>
      </c>
      <c r="C415" s="41" t="s">
        <v>8</v>
      </c>
      <c r="D415" s="41" t="s">
        <v>165</v>
      </c>
      <c r="E415" s="47" t="s">
        <v>166</v>
      </c>
      <c r="F415" s="43" t="s">
        <v>1492</v>
      </c>
      <c r="G415" s="41" t="s">
        <v>1742</v>
      </c>
      <c r="H415" s="41">
        <v>467</v>
      </c>
      <c r="I415" s="41">
        <v>1</v>
      </c>
      <c r="J415" s="41" t="s">
        <v>1</v>
      </c>
      <c r="K415" s="41" t="s">
        <v>1</v>
      </c>
      <c r="L415" s="41" t="s">
        <v>1</v>
      </c>
      <c r="M415" s="41" t="s">
        <v>102</v>
      </c>
      <c r="N415" s="41">
        <v>186347</v>
      </c>
      <c r="O415" s="41" t="s">
        <v>1668</v>
      </c>
      <c r="P415" s="41" t="s">
        <v>1744</v>
      </c>
      <c r="Q415" s="41" t="s">
        <v>1683</v>
      </c>
      <c r="R415" s="41" t="s">
        <v>701</v>
      </c>
      <c r="S415" s="41" t="s">
        <v>803</v>
      </c>
      <c r="T415" s="41" t="s">
        <v>1</v>
      </c>
      <c r="U415" s="41" t="s">
        <v>167</v>
      </c>
      <c r="V415" s="41" t="s">
        <v>1188</v>
      </c>
      <c r="W415" s="41"/>
      <c r="X415" s="41" t="s">
        <v>703</v>
      </c>
      <c r="Y415" s="128" t="s">
        <v>2151</v>
      </c>
      <c r="Z415" s="93"/>
      <c r="AA415" s="41"/>
      <c r="AB415" s="41"/>
    </row>
    <row r="416" spans="1:28" s="46" customFormat="1">
      <c r="A416" s="41" t="s">
        <v>331</v>
      </c>
      <c r="B416" s="41" t="s">
        <v>1860</v>
      </c>
      <c r="C416" s="41" t="s">
        <v>8</v>
      </c>
      <c r="D416" s="41" t="s">
        <v>165</v>
      </c>
      <c r="E416" s="47" t="s">
        <v>2202</v>
      </c>
      <c r="F416" s="43" t="s">
        <v>1492</v>
      </c>
      <c r="G416" s="41" t="s">
        <v>1439</v>
      </c>
      <c r="H416" s="41">
        <v>467</v>
      </c>
      <c r="I416" s="41">
        <v>1</v>
      </c>
      <c r="J416" s="41" t="s">
        <v>1</v>
      </c>
      <c r="K416" s="41" t="s">
        <v>1</v>
      </c>
      <c r="L416" s="41" t="s">
        <v>1</v>
      </c>
      <c r="M416" s="41" t="s">
        <v>102</v>
      </c>
      <c r="N416" s="41">
        <v>186347</v>
      </c>
      <c r="O416" s="41" t="s">
        <v>1668</v>
      </c>
      <c r="P416" s="41" t="s">
        <v>1746</v>
      </c>
      <c r="Q416" s="41" t="s">
        <v>1683</v>
      </c>
      <c r="R416" s="41" t="s">
        <v>701</v>
      </c>
      <c r="S416" s="41" t="s">
        <v>803</v>
      </c>
      <c r="T416" s="41" t="s">
        <v>1</v>
      </c>
      <c r="U416" s="41" t="s">
        <v>332</v>
      </c>
      <c r="V416" s="41" t="s">
        <v>1234</v>
      </c>
      <c r="W416" s="41"/>
      <c r="X416" s="41" t="s">
        <v>703</v>
      </c>
      <c r="Y416" s="128" t="s">
        <v>2151</v>
      </c>
      <c r="Z416" s="93"/>
      <c r="AA416" s="41"/>
      <c r="AB416" s="41"/>
    </row>
    <row r="417" spans="1:28" s="46" customFormat="1">
      <c r="A417" s="41" t="s">
        <v>333</v>
      </c>
      <c r="B417" s="41" t="s">
        <v>1860</v>
      </c>
      <c r="C417" s="41" t="s">
        <v>8</v>
      </c>
      <c r="D417" s="41" t="s">
        <v>165</v>
      </c>
      <c r="E417" s="47" t="s">
        <v>2202</v>
      </c>
      <c r="F417" s="43" t="s">
        <v>1492</v>
      </c>
      <c r="G417" s="41" t="s">
        <v>1439</v>
      </c>
      <c r="H417" s="41">
        <v>467</v>
      </c>
      <c r="I417" s="41">
        <v>1</v>
      </c>
      <c r="J417" s="41" t="s">
        <v>1</v>
      </c>
      <c r="K417" s="41" t="s">
        <v>1</v>
      </c>
      <c r="L417" s="41" t="s">
        <v>1</v>
      </c>
      <c r="M417" s="41" t="s">
        <v>102</v>
      </c>
      <c r="N417" s="41">
        <v>186347</v>
      </c>
      <c r="O417" s="41" t="s">
        <v>1668</v>
      </c>
      <c r="P417" s="41" t="s">
        <v>1746</v>
      </c>
      <c r="Q417" s="41" t="s">
        <v>1683</v>
      </c>
      <c r="R417" s="41" t="s">
        <v>701</v>
      </c>
      <c r="S417" s="41" t="s">
        <v>803</v>
      </c>
      <c r="T417" s="41" t="s">
        <v>1</v>
      </c>
      <c r="U417" s="41" t="s">
        <v>332</v>
      </c>
      <c r="V417" s="41" t="s">
        <v>1234</v>
      </c>
      <c r="W417" s="41"/>
      <c r="X417" s="41" t="s">
        <v>703</v>
      </c>
      <c r="Y417" s="128" t="s">
        <v>2151</v>
      </c>
      <c r="Z417" s="93"/>
      <c r="AA417" s="41"/>
      <c r="AB417" s="41"/>
    </row>
    <row r="418" spans="1:28" s="46" customFormat="1">
      <c r="A418" s="41" t="s">
        <v>337</v>
      </c>
      <c r="B418" s="41" t="s">
        <v>1860</v>
      </c>
      <c r="C418" s="41" t="s">
        <v>8</v>
      </c>
      <c r="D418" s="41" t="s">
        <v>165</v>
      </c>
      <c r="E418" s="47" t="s">
        <v>338</v>
      </c>
      <c r="F418" s="43" t="s">
        <v>1492</v>
      </c>
      <c r="G418" s="41" t="s">
        <v>1750</v>
      </c>
      <c r="H418" s="41">
        <v>467</v>
      </c>
      <c r="I418" s="41">
        <v>1</v>
      </c>
      <c r="J418" s="41" t="s">
        <v>1</v>
      </c>
      <c r="K418" s="41" t="s">
        <v>1</v>
      </c>
      <c r="L418" s="41" t="s">
        <v>1</v>
      </c>
      <c r="M418" s="41" t="s">
        <v>102</v>
      </c>
      <c r="N418" s="41">
        <v>186347</v>
      </c>
      <c r="O418" s="41" t="s">
        <v>1668</v>
      </c>
      <c r="P418" s="41" t="s">
        <v>1746</v>
      </c>
      <c r="Q418" s="41" t="s">
        <v>1683</v>
      </c>
      <c r="R418" s="41" t="s">
        <v>701</v>
      </c>
      <c r="S418" s="41" t="s">
        <v>803</v>
      </c>
      <c r="T418" s="41" t="s">
        <v>1</v>
      </c>
      <c r="U418" s="41" t="s">
        <v>339</v>
      </c>
      <c r="V418" s="41" t="s">
        <v>1237</v>
      </c>
      <c r="W418" s="41"/>
      <c r="X418" s="41" t="s">
        <v>703</v>
      </c>
      <c r="Y418" s="128" t="s">
        <v>2151</v>
      </c>
      <c r="Z418" s="93"/>
      <c r="AA418" s="41"/>
      <c r="AB418" s="41"/>
    </row>
    <row r="419" spans="1:28" s="46" customFormat="1">
      <c r="A419" s="41" t="s">
        <v>227</v>
      </c>
      <c r="B419" s="41" t="s">
        <v>1860</v>
      </c>
      <c r="C419" s="41" t="s">
        <v>14</v>
      </c>
      <c r="D419" s="41" t="s">
        <v>15</v>
      </c>
      <c r="E419" s="47" t="s">
        <v>228</v>
      </c>
      <c r="F419" s="43" t="s">
        <v>1492</v>
      </c>
      <c r="G419" s="41" t="s">
        <v>3</v>
      </c>
      <c r="H419" s="41">
        <v>467</v>
      </c>
      <c r="I419" s="41">
        <v>1</v>
      </c>
      <c r="J419" s="41" t="s">
        <v>3</v>
      </c>
      <c r="K419" s="41" t="s">
        <v>3</v>
      </c>
      <c r="L419" s="41" t="s">
        <v>3</v>
      </c>
      <c r="M419" s="41" t="s">
        <v>2114</v>
      </c>
      <c r="N419" s="41">
        <v>125394</v>
      </c>
      <c r="O419" s="41" t="s">
        <v>1791</v>
      </c>
      <c r="P419" s="41" t="s">
        <v>1744</v>
      </c>
      <c r="Q419" s="41" t="s">
        <v>1683</v>
      </c>
      <c r="R419" s="41" t="s">
        <v>701</v>
      </c>
      <c r="S419" s="41" t="s">
        <v>803</v>
      </c>
      <c r="T419" s="41" t="s">
        <v>1</v>
      </c>
      <c r="U419" s="41" t="s">
        <v>16</v>
      </c>
      <c r="V419" s="41" t="s">
        <v>2199</v>
      </c>
      <c r="W419" s="41"/>
      <c r="X419" s="41" t="s">
        <v>703</v>
      </c>
      <c r="Y419" s="128" t="s">
        <v>2151</v>
      </c>
      <c r="Z419" s="93"/>
      <c r="AA419" s="41"/>
      <c r="AB419" s="41"/>
    </row>
    <row r="420" spans="1:28" s="46" customFormat="1">
      <c r="A420" s="41" t="s">
        <v>134</v>
      </c>
      <c r="B420" s="41" t="s">
        <v>1860</v>
      </c>
      <c r="C420" s="41" t="s">
        <v>120</v>
      </c>
      <c r="D420" s="41" t="s">
        <v>135</v>
      </c>
      <c r="E420" s="47" t="s">
        <v>136</v>
      </c>
      <c r="F420" s="43" t="s">
        <v>1492</v>
      </c>
      <c r="G420" s="41" t="s">
        <v>3</v>
      </c>
      <c r="H420" s="41">
        <v>467</v>
      </c>
      <c r="I420" s="41">
        <v>1</v>
      </c>
      <c r="J420" s="41" t="s">
        <v>3</v>
      </c>
      <c r="K420" s="41" t="s">
        <v>3</v>
      </c>
      <c r="L420" s="41" t="s">
        <v>3</v>
      </c>
      <c r="M420" s="41" t="s">
        <v>2114</v>
      </c>
      <c r="N420" s="41">
        <v>98757</v>
      </c>
      <c r="O420" s="41" t="s">
        <v>1668</v>
      </c>
      <c r="P420" s="41" t="s">
        <v>1744</v>
      </c>
      <c r="Q420" s="41" t="s">
        <v>1683</v>
      </c>
      <c r="R420" s="41" t="s">
        <v>701</v>
      </c>
      <c r="S420" s="41" t="s">
        <v>803</v>
      </c>
      <c r="T420" s="41" t="s">
        <v>1</v>
      </c>
      <c r="U420" s="41" t="s">
        <v>137</v>
      </c>
      <c r="V420" s="41" t="s">
        <v>1180</v>
      </c>
      <c r="W420" s="41"/>
      <c r="X420" s="41" t="s">
        <v>703</v>
      </c>
      <c r="Y420" s="128" t="s">
        <v>2151</v>
      </c>
      <c r="Z420" s="93"/>
      <c r="AA420" s="41"/>
      <c r="AB420" s="41"/>
    </row>
    <row r="421" spans="1:28" s="46" customFormat="1">
      <c r="A421" s="41" t="s">
        <v>110</v>
      </c>
      <c r="B421" s="41" t="s">
        <v>1860</v>
      </c>
      <c r="C421" s="41" t="s">
        <v>17</v>
      </c>
      <c r="D421" s="41" t="s">
        <v>78</v>
      </c>
      <c r="E421" s="47" t="s">
        <v>772</v>
      </c>
      <c r="F421" s="43" t="s">
        <v>1492</v>
      </c>
      <c r="G421" s="41" t="s">
        <v>1742</v>
      </c>
      <c r="H421" s="41">
        <v>467</v>
      </c>
      <c r="I421" s="41">
        <v>1</v>
      </c>
      <c r="J421" s="41" t="s">
        <v>3</v>
      </c>
      <c r="K421" s="41" t="s">
        <v>3</v>
      </c>
      <c r="L421" s="41" t="s">
        <v>3</v>
      </c>
      <c r="M421" s="41" t="s">
        <v>2114</v>
      </c>
      <c r="N421" s="41">
        <v>84023</v>
      </c>
      <c r="O421" s="41" t="s">
        <v>1668</v>
      </c>
      <c r="P421" s="41" t="s">
        <v>1744</v>
      </c>
      <c r="Q421" s="41" t="s">
        <v>1683</v>
      </c>
      <c r="R421" s="41" t="s">
        <v>701</v>
      </c>
      <c r="S421" s="41" t="s">
        <v>803</v>
      </c>
      <c r="T421" s="41" t="s">
        <v>1</v>
      </c>
      <c r="U421" s="41" t="s">
        <v>111</v>
      </c>
      <c r="V421" s="41" t="s">
        <v>1658</v>
      </c>
      <c r="W421" s="41"/>
      <c r="X421" s="41" t="s">
        <v>703</v>
      </c>
      <c r="Y421" s="128" t="s">
        <v>2151</v>
      </c>
      <c r="Z421" s="93"/>
      <c r="AA421" s="41"/>
      <c r="AB421" s="41"/>
    </row>
    <row r="422" spans="1:28" s="46" customFormat="1">
      <c r="A422" s="41" t="s">
        <v>181</v>
      </c>
      <c r="B422" s="41" t="s">
        <v>1860</v>
      </c>
      <c r="C422" s="41" t="s">
        <v>8</v>
      </c>
      <c r="D422" s="41" t="s">
        <v>182</v>
      </c>
      <c r="E422" s="47" t="s">
        <v>799</v>
      </c>
      <c r="F422" s="43" t="s">
        <v>1492</v>
      </c>
      <c r="G422" s="41" t="s">
        <v>733</v>
      </c>
      <c r="H422" s="41">
        <v>467</v>
      </c>
      <c r="I422" s="41">
        <v>1</v>
      </c>
      <c r="J422" s="41" t="s">
        <v>1</v>
      </c>
      <c r="K422" s="41" t="s">
        <v>1</v>
      </c>
      <c r="L422" s="41" t="s">
        <v>1</v>
      </c>
      <c r="M422" s="41" t="s">
        <v>102</v>
      </c>
      <c r="N422" s="41">
        <v>296262</v>
      </c>
      <c r="O422" s="41" t="s">
        <v>1668</v>
      </c>
      <c r="P422" s="41" t="s">
        <v>1744</v>
      </c>
      <c r="Q422" s="41" t="s">
        <v>1683</v>
      </c>
      <c r="R422" s="41" t="s">
        <v>701</v>
      </c>
      <c r="S422" s="41" t="s">
        <v>803</v>
      </c>
      <c r="T422" s="41" t="s">
        <v>1</v>
      </c>
      <c r="U422" s="41" t="s">
        <v>183</v>
      </c>
      <c r="V422" s="41" t="s">
        <v>1191</v>
      </c>
      <c r="W422" s="41"/>
      <c r="X422" s="41" t="s">
        <v>703</v>
      </c>
      <c r="Y422" s="128" t="s">
        <v>2151</v>
      </c>
      <c r="Z422" s="93"/>
      <c r="AA422" s="41"/>
      <c r="AB422" s="41"/>
    </row>
    <row r="423" spans="1:28" s="46" customFormat="1">
      <c r="A423" s="41" t="s">
        <v>243</v>
      </c>
      <c r="B423" s="41" t="s">
        <v>1860</v>
      </c>
      <c r="C423" s="41" t="s">
        <v>8</v>
      </c>
      <c r="D423" s="41" t="s">
        <v>182</v>
      </c>
      <c r="E423" s="47" t="s">
        <v>793</v>
      </c>
      <c r="F423" s="43" t="s">
        <v>1492</v>
      </c>
      <c r="G423" s="41" t="s">
        <v>3</v>
      </c>
      <c r="H423" s="41">
        <v>467</v>
      </c>
      <c r="I423" s="41">
        <v>4</v>
      </c>
      <c r="J423" s="41" t="s">
        <v>1</v>
      </c>
      <c r="K423" s="41" t="s">
        <v>1</v>
      </c>
      <c r="L423" s="41" t="s">
        <v>1</v>
      </c>
      <c r="M423" s="41" t="s">
        <v>102</v>
      </c>
      <c r="N423" s="41">
        <v>296262</v>
      </c>
      <c r="O423" s="41" t="s">
        <v>1669</v>
      </c>
      <c r="P423" s="41" t="s">
        <v>1840</v>
      </c>
      <c r="Q423" s="41" t="s">
        <v>1683</v>
      </c>
      <c r="R423" s="41" t="s">
        <v>701</v>
      </c>
      <c r="S423" s="41" t="s">
        <v>803</v>
      </c>
      <c r="T423" s="41" t="s">
        <v>1</v>
      </c>
      <c r="U423" s="41" t="s">
        <v>244</v>
      </c>
      <c r="V423" s="41" t="s">
        <v>1203</v>
      </c>
      <c r="W423" s="41"/>
      <c r="X423" s="41" t="s">
        <v>703</v>
      </c>
      <c r="Y423" s="128" t="s">
        <v>2151</v>
      </c>
      <c r="Z423" s="93"/>
      <c r="AA423" s="41"/>
      <c r="AB423" s="41"/>
    </row>
    <row r="424" spans="1:28" s="46" customFormat="1">
      <c r="A424" s="41" t="s">
        <v>334</v>
      </c>
      <c r="B424" s="41" t="s">
        <v>1860</v>
      </c>
      <c r="C424" s="41" t="s">
        <v>8</v>
      </c>
      <c r="D424" s="41" t="s">
        <v>182</v>
      </c>
      <c r="E424" s="47" t="s">
        <v>793</v>
      </c>
      <c r="F424" s="43" t="s">
        <v>1492</v>
      </c>
      <c r="G424" s="41" t="s">
        <v>3</v>
      </c>
      <c r="H424" s="41">
        <v>467</v>
      </c>
      <c r="I424" s="41">
        <v>1</v>
      </c>
      <c r="J424" s="41" t="s">
        <v>1</v>
      </c>
      <c r="K424" s="41" t="s">
        <v>1</v>
      </c>
      <c r="L424" s="41" t="s">
        <v>1</v>
      </c>
      <c r="M424" s="41" t="s">
        <v>102</v>
      </c>
      <c r="N424" s="41">
        <v>296262</v>
      </c>
      <c r="O424" s="41" t="s">
        <v>1790</v>
      </c>
      <c r="P424" s="41" t="s">
        <v>1746</v>
      </c>
      <c r="Q424" s="41" t="s">
        <v>1683</v>
      </c>
      <c r="R424" s="41" t="s">
        <v>701</v>
      </c>
      <c r="S424" s="41" t="s">
        <v>803</v>
      </c>
      <c r="T424" s="41" t="s">
        <v>1</v>
      </c>
      <c r="U424" s="41" t="s">
        <v>335</v>
      </c>
      <c r="V424" s="41" t="s">
        <v>1235</v>
      </c>
      <c r="W424" s="41"/>
      <c r="X424" s="41" t="s">
        <v>703</v>
      </c>
      <c r="Y424" s="128" t="s">
        <v>2151</v>
      </c>
      <c r="Z424" s="93"/>
      <c r="AA424" s="41"/>
      <c r="AB424" s="41"/>
    </row>
    <row r="425" spans="1:28" s="46" customFormat="1">
      <c r="A425" s="41" t="s">
        <v>336</v>
      </c>
      <c r="B425" s="41" t="s">
        <v>1860</v>
      </c>
      <c r="C425" s="41" t="s">
        <v>8</v>
      </c>
      <c r="D425" s="41" t="s">
        <v>182</v>
      </c>
      <c r="E425" s="47" t="s">
        <v>792</v>
      </c>
      <c r="F425" s="43" t="s">
        <v>1492</v>
      </c>
      <c r="G425" s="41" t="s">
        <v>3</v>
      </c>
      <c r="H425" s="41">
        <v>467</v>
      </c>
      <c r="I425" s="41">
        <v>1</v>
      </c>
      <c r="J425" s="41" t="s">
        <v>1</v>
      </c>
      <c r="K425" s="41" t="s">
        <v>1</v>
      </c>
      <c r="L425" s="41" t="s">
        <v>1</v>
      </c>
      <c r="M425" s="41" t="s">
        <v>102</v>
      </c>
      <c r="N425" s="41">
        <v>296262</v>
      </c>
      <c r="O425" s="41" t="s">
        <v>1790</v>
      </c>
      <c r="P425" s="41" t="s">
        <v>1746</v>
      </c>
      <c r="Q425" s="41" t="s">
        <v>1683</v>
      </c>
      <c r="R425" s="41" t="s">
        <v>701</v>
      </c>
      <c r="S425" s="41" t="s">
        <v>803</v>
      </c>
      <c r="T425" s="41" t="s">
        <v>1</v>
      </c>
      <c r="U425" s="41" t="s">
        <v>335</v>
      </c>
      <c r="V425" s="41" t="s">
        <v>1236</v>
      </c>
      <c r="W425" s="41"/>
      <c r="X425" s="41" t="s">
        <v>703</v>
      </c>
      <c r="Y425" s="128" t="s">
        <v>2151</v>
      </c>
      <c r="Z425" s="93"/>
      <c r="AA425" s="41"/>
      <c r="AB425" s="41"/>
    </row>
    <row r="426" spans="1:28" s="46" customFormat="1">
      <c r="A426" s="41" t="s">
        <v>1489</v>
      </c>
      <c r="B426" s="41" t="s">
        <v>1860</v>
      </c>
      <c r="C426" s="41" t="s">
        <v>69</v>
      </c>
      <c r="D426" s="41" t="s">
        <v>191</v>
      </c>
      <c r="E426" s="47" t="s">
        <v>1490</v>
      </c>
      <c r="F426" s="43" t="s">
        <v>1492</v>
      </c>
      <c r="G426" s="41" t="s">
        <v>1841</v>
      </c>
      <c r="H426" s="41">
        <v>467</v>
      </c>
      <c r="I426" s="41">
        <v>1</v>
      </c>
      <c r="J426" s="41" t="s">
        <v>3</v>
      </c>
      <c r="K426" s="41" t="s">
        <v>3</v>
      </c>
      <c r="L426" s="41" t="s">
        <v>3</v>
      </c>
      <c r="M426" s="41" t="s">
        <v>2114</v>
      </c>
      <c r="N426" s="41">
        <v>107948</v>
      </c>
      <c r="O426" s="41" t="s">
        <v>1668</v>
      </c>
      <c r="P426" s="41" t="s">
        <v>1744</v>
      </c>
      <c r="Q426" s="41" t="s">
        <v>1683</v>
      </c>
      <c r="R426" s="41" t="s">
        <v>701</v>
      </c>
      <c r="S426" s="41" t="s">
        <v>803</v>
      </c>
      <c r="T426" s="41" t="s">
        <v>1</v>
      </c>
      <c r="U426" s="41" t="s">
        <v>1035</v>
      </c>
      <c r="V426" s="41" t="s">
        <v>1491</v>
      </c>
      <c r="W426" s="41"/>
      <c r="X426" s="41" t="s">
        <v>703</v>
      </c>
      <c r="Y426" s="128" t="s">
        <v>2151</v>
      </c>
      <c r="Z426" s="93"/>
      <c r="AA426" s="41"/>
      <c r="AB426" s="41"/>
    </row>
    <row r="427" spans="1:28" s="46" customFormat="1">
      <c r="A427" s="41" t="s">
        <v>1094</v>
      </c>
      <c r="B427" s="41" t="s">
        <v>1860</v>
      </c>
      <c r="C427" s="41" t="s">
        <v>32</v>
      </c>
      <c r="D427" s="41" t="s">
        <v>33</v>
      </c>
      <c r="E427" s="47" t="s">
        <v>690</v>
      </c>
      <c r="F427" s="43" t="s">
        <v>1492</v>
      </c>
      <c r="G427" s="41" t="s">
        <v>1732</v>
      </c>
      <c r="H427" s="41">
        <v>467</v>
      </c>
      <c r="I427" s="41">
        <v>1</v>
      </c>
      <c r="J427" s="41" t="s">
        <v>1</v>
      </c>
      <c r="K427" s="41" t="s">
        <v>1</v>
      </c>
      <c r="L427" s="41" t="s">
        <v>1</v>
      </c>
      <c r="M427" s="41" t="s">
        <v>2114</v>
      </c>
      <c r="N427" s="41">
        <v>756183</v>
      </c>
      <c r="O427" s="41" t="s">
        <v>1668</v>
      </c>
      <c r="P427" s="41" t="s">
        <v>1745</v>
      </c>
      <c r="Q427" s="41" t="s">
        <v>1683</v>
      </c>
      <c r="R427" s="41" t="s">
        <v>701</v>
      </c>
      <c r="S427" s="41" t="s">
        <v>803</v>
      </c>
      <c r="T427" s="41" t="s">
        <v>1</v>
      </c>
      <c r="U427" s="41" t="s">
        <v>691</v>
      </c>
      <c r="V427" s="41" t="s">
        <v>1245</v>
      </c>
      <c r="W427" s="41"/>
      <c r="X427" s="41" t="s">
        <v>703</v>
      </c>
      <c r="Y427" s="128" t="s">
        <v>2151</v>
      </c>
      <c r="Z427" s="93"/>
      <c r="AA427" s="41"/>
      <c r="AB427" s="41"/>
    </row>
    <row r="428" spans="1:28" s="46" customFormat="1">
      <c r="A428" s="41" t="s">
        <v>168</v>
      </c>
      <c r="B428" s="41" t="s">
        <v>1860</v>
      </c>
      <c r="C428" s="41" t="s">
        <v>32</v>
      </c>
      <c r="D428" s="41" t="s">
        <v>33</v>
      </c>
      <c r="E428" s="47" t="s">
        <v>1842</v>
      </c>
      <c r="F428" s="43" t="s">
        <v>1492</v>
      </c>
      <c r="G428" s="41" t="s">
        <v>735</v>
      </c>
      <c r="H428" s="41">
        <v>467</v>
      </c>
      <c r="I428" s="41">
        <v>1</v>
      </c>
      <c r="J428" s="41" t="s">
        <v>1</v>
      </c>
      <c r="K428" s="41" t="s">
        <v>1</v>
      </c>
      <c r="L428" s="41" t="s">
        <v>1</v>
      </c>
      <c r="M428" s="41" t="s">
        <v>2114</v>
      </c>
      <c r="N428" s="41">
        <v>756183</v>
      </c>
      <c r="O428" s="41" t="s">
        <v>1668</v>
      </c>
      <c r="P428" s="41" t="s">
        <v>1744</v>
      </c>
      <c r="Q428" s="41" t="s">
        <v>1683</v>
      </c>
      <c r="R428" s="41" t="s">
        <v>701</v>
      </c>
      <c r="S428" s="41" t="s">
        <v>803</v>
      </c>
      <c r="T428" s="41" t="s">
        <v>1</v>
      </c>
      <c r="U428" s="41" t="s">
        <v>169</v>
      </c>
      <c r="V428" s="41" t="s">
        <v>1659</v>
      </c>
      <c r="W428" s="41"/>
      <c r="X428" s="41" t="s">
        <v>703</v>
      </c>
      <c r="Y428" s="128" t="s">
        <v>2151</v>
      </c>
      <c r="Z428" s="93"/>
      <c r="AA428" s="41"/>
      <c r="AB428" s="41"/>
    </row>
    <row r="429" spans="1:28" s="46" customFormat="1">
      <c r="A429" s="41" t="s">
        <v>175</v>
      </c>
      <c r="B429" s="41" t="s">
        <v>1860</v>
      </c>
      <c r="C429" s="41" t="s">
        <v>32</v>
      </c>
      <c r="D429" s="41" t="s">
        <v>33</v>
      </c>
      <c r="E429" s="47" t="s">
        <v>176</v>
      </c>
      <c r="F429" s="43" t="s">
        <v>1492</v>
      </c>
      <c r="G429" s="41" t="s">
        <v>734</v>
      </c>
      <c r="H429" s="41">
        <v>467</v>
      </c>
      <c r="I429" s="41">
        <v>1</v>
      </c>
      <c r="J429" s="41" t="s">
        <v>1</v>
      </c>
      <c r="K429" s="41" t="s">
        <v>1</v>
      </c>
      <c r="L429" s="41" t="s">
        <v>1</v>
      </c>
      <c r="M429" s="41" t="s">
        <v>2114</v>
      </c>
      <c r="N429" s="41">
        <v>756183</v>
      </c>
      <c r="O429" s="41" t="s">
        <v>1668</v>
      </c>
      <c r="P429" s="41" t="s">
        <v>1744</v>
      </c>
      <c r="Q429" s="41" t="s">
        <v>1683</v>
      </c>
      <c r="R429" s="41" t="s">
        <v>701</v>
      </c>
      <c r="S429" s="41" t="s">
        <v>803</v>
      </c>
      <c r="T429" s="41" t="s">
        <v>1</v>
      </c>
      <c r="U429" s="41" t="s">
        <v>177</v>
      </c>
      <c r="V429" s="41" t="s">
        <v>1189</v>
      </c>
      <c r="W429" s="41"/>
      <c r="X429" s="41" t="s">
        <v>703</v>
      </c>
      <c r="Y429" s="128" t="s">
        <v>2151</v>
      </c>
      <c r="Z429" s="93"/>
      <c r="AA429" s="41"/>
      <c r="AB429" s="41"/>
    </row>
    <row r="430" spans="1:28" s="46" customFormat="1">
      <c r="A430" s="41" t="s">
        <v>178</v>
      </c>
      <c r="B430" s="41" t="s">
        <v>1860</v>
      </c>
      <c r="C430" s="41" t="s">
        <v>32</v>
      </c>
      <c r="D430" s="41" t="s">
        <v>33</v>
      </c>
      <c r="E430" s="47" t="s">
        <v>179</v>
      </c>
      <c r="F430" s="43" t="s">
        <v>1492</v>
      </c>
      <c r="G430" s="41" t="s">
        <v>3</v>
      </c>
      <c r="H430" s="41">
        <v>467</v>
      </c>
      <c r="I430" s="41">
        <v>1</v>
      </c>
      <c r="J430" s="41" t="s">
        <v>1</v>
      </c>
      <c r="K430" s="41" t="s">
        <v>1</v>
      </c>
      <c r="L430" s="41" t="s">
        <v>1</v>
      </c>
      <c r="M430" s="41" t="s">
        <v>2114</v>
      </c>
      <c r="N430" s="41">
        <v>756183</v>
      </c>
      <c r="O430" s="41" t="s">
        <v>1668</v>
      </c>
      <c r="P430" s="41" t="s">
        <v>1744</v>
      </c>
      <c r="Q430" s="41" t="s">
        <v>1683</v>
      </c>
      <c r="R430" s="41" t="s">
        <v>701</v>
      </c>
      <c r="S430" s="41" t="s">
        <v>803</v>
      </c>
      <c r="T430" s="41" t="s">
        <v>1</v>
      </c>
      <c r="U430" s="41" t="s">
        <v>180</v>
      </c>
      <c r="V430" s="41" t="s">
        <v>1190</v>
      </c>
      <c r="W430" s="41"/>
      <c r="X430" s="41" t="s">
        <v>703</v>
      </c>
      <c r="Y430" s="128" t="s">
        <v>2151</v>
      </c>
      <c r="Z430" s="93"/>
      <c r="AA430" s="41"/>
      <c r="AB430" s="41"/>
    </row>
    <row r="431" spans="1:28" s="46" customFormat="1">
      <c r="A431" s="41" t="s">
        <v>184</v>
      </c>
      <c r="B431" s="41" t="s">
        <v>1860</v>
      </c>
      <c r="C431" s="41" t="s">
        <v>32</v>
      </c>
      <c r="D431" s="41" t="s">
        <v>33</v>
      </c>
      <c r="E431" s="47" t="s">
        <v>34</v>
      </c>
      <c r="F431" s="43" t="s">
        <v>1492</v>
      </c>
      <c r="G431" s="41" t="s">
        <v>1742</v>
      </c>
      <c r="H431" s="41">
        <v>467</v>
      </c>
      <c r="I431" s="41">
        <v>1</v>
      </c>
      <c r="J431" s="41" t="s">
        <v>1</v>
      </c>
      <c r="K431" s="41" t="s">
        <v>1</v>
      </c>
      <c r="L431" s="41" t="s">
        <v>1</v>
      </c>
      <c r="M431" s="41" t="s">
        <v>2114</v>
      </c>
      <c r="N431" s="41">
        <v>756183</v>
      </c>
      <c r="O431" s="41" t="s">
        <v>1668</v>
      </c>
      <c r="P431" s="41" t="s">
        <v>1744</v>
      </c>
      <c r="Q431" s="41" t="s">
        <v>1683</v>
      </c>
      <c r="R431" s="41" t="s">
        <v>701</v>
      </c>
      <c r="S431" s="41" t="s">
        <v>803</v>
      </c>
      <c r="T431" s="41" t="s">
        <v>1</v>
      </c>
      <c r="U431" s="41" t="s">
        <v>185</v>
      </c>
      <c r="V431" s="41" t="s">
        <v>1192</v>
      </c>
      <c r="W431" s="41"/>
      <c r="X431" s="41" t="s">
        <v>703</v>
      </c>
      <c r="Y431" s="128" t="s">
        <v>2151</v>
      </c>
      <c r="Z431" s="93"/>
      <c r="AA431" s="41"/>
      <c r="AB431" s="41"/>
    </row>
    <row r="432" spans="1:28" s="46" customFormat="1">
      <c r="A432" s="41" t="s">
        <v>261</v>
      </c>
      <c r="B432" s="41" t="s">
        <v>1860</v>
      </c>
      <c r="C432" s="41" t="s">
        <v>32</v>
      </c>
      <c r="D432" s="41" t="s">
        <v>33</v>
      </c>
      <c r="E432" s="47" t="s">
        <v>262</v>
      </c>
      <c r="F432" s="43" t="s">
        <v>1492</v>
      </c>
      <c r="G432" s="41" t="s">
        <v>760</v>
      </c>
      <c r="H432" s="41">
        <v>467</v>
      </c>
      <c r="I432" s="41">
        <v>1</v>
      </c>
      <c r="J432" s="41" t="s">
        <v>1</v>
      </c>
      <c r="K432" s="41" t="s">
        <v>1</v>
      </c>
      <c r="L432" s="41" t="s">
        <v>1</v>
      </c>
      <c r="M432" s="41" t="s">
        <v>2114</v>
      </c>
      <c r="N432" s="41">
        <v>756183</v>
      </c>
      <c r="O432" s="41" t="s">
        <v>1668</v>
      </c>
      <c r="P432" s="41" t="s">
        <v>1746</v>
      </c>
      <c r="Q432" s="41" t="s">
        <v>1683</v>
      </c>
      <c r="R432" s="41" t="s">
        <v>701</v>
      </c>
      <c r="S432" s="41" t="s">
        <v>803</v>
      </c>
      <c r="T432" s="41" t="s">
        <v>1</v>
      </c>
      <c r="U432" s="41" t="s">
        <v>263</v>
      </c>
      <c r="V432" s="41" t="s">
        <v>1207</v>
      </c>
      <c r="W432" s="41"/>
      <c r="X432" s="41" t="s">
        <v>703</v>
      </c>
      <c r="Y432" s="128" t="s">
        <v>2151</v>
      </c>
      <c r="Z432" s="93"/>
      <c r="AA432" s="41"/>
      <c r="AB432" s="41"/>
    </row>
    <row r="433" spans="1:28" s="46" customFormat="1">
      <c r="A433" s="41" t="s">
        <v>285</v>
      </c>
      <c r="B433" s="41" t="s">
        <v>1860</v>
      </c>
      <c r="C433" s="41" t="s">
        <v>32</v>
      </c>
      <c r="D433" s="41" t="s">
        <v>33</v>
      </c>
      <c r="E433" s="47" t="s">
        <v>286</v>
      </c>
      <c r="F433" s="43" t="s">
        <v>1492</v>
      </c>
      <c r="G433" s="41" t="s">
        <v>1843</v>
      </c>
      <c r="H433" s="41">
        <v>467</v>
      </c>
      <c r="I433" s="41">
        <v>1</v>
      </c>
      <c r="J433" s="41" t="s">
        <v>1</v>
      </c>
      <c r="K433" s="41" t="s">
        <v>1</v>
      </c>
      <c r="L433" s="41" t="s">
        <v>1</v>
      </c>
      <c r="M433" s="41" t="s">
        <v>2114</v>
      </c>
      <c r="N433" s="41">
        <v>756183</v>
      </c>
      <c r="O433" s="41" t="s">
        <v>1668</v>
      </c>
      <c r="P433" s="41" t="s">
        <v>1746</v>
      </c>
      <c r="Q433" s="41" t="s">
        <v>1683</v>
      </c>
      <c r="R433" s="41" t="s">
        <v>701</v>
      </c>
      <c r="S433" s="41" t="s">
        <v>803</v>
      </c>
      <c r="T433" s="41" t="s">
        <v>1</v>
      </c>
      <c r="U433" s="41" t="s">
        <v>287</v>
      </c>
      <c r="V433" s="41" t="s">
        <v>1216</v>
      </c>
      <c r="W433" s="41"/>
      <c r="X433" s="41" t="s">
        <v>703</v>
      </c>
      <c r="Y433" s="128" t="s">
        <v>2151</v>
      </c>
      <c r="Z433" s="93"/>
      <c r="AA433" s="41"/>
      <c r="AB433" s="41"/>
    </row>
    <row r="434" spans="1:28" s="46" customFormat="1">
      <c r="A434" s="41" t="s">
        <v>313</v>
      </c>
      <c r="B434" s="41" t="s">
        <v>1860</v>
      </c>
      <c r="C434" s="41" t="s">
        <v>32</v>
      </c>
      <c r="D434" s="41" t="s">
        <v>33</v>
      </c>
      <c r="E434" s="47" t="s">
        <v>314</v>
      </c>
      <c r="F434" s="43" t="s">
        <v>1492</v>
      </c>
      <c r="G434" s="41" t="s">
        <v>717</v>
      </c>
      <c r="H434" s="41">
        <v>467</v>
      </c>
      <c r="I434" s="41">
        <v>1</v>
      </c>
      <c r="J434" s="41" t="s">
        <v>1</v>
      </c>
      <c r="K434" s="41" t="s">
        <v>1</v>
      </c>
      <c r="L434" s="41" t="s">
        <v>1</v>
      </c>
      <c r="M434" s="41" t="s">
        <v>2114</v>
      </c>
      <c r="N434" s="41">
        <v>756183</v>
      </c>
      <c r="O434" s="41" t="s">
        <v>1668</v>
      </c>
      <c r="P434" s="41" t="s">
        <v>1746</v>
      </c>
      <c r="Q434" s="41" t="s">
        <v>1683</v>
      </c>
      <c r="R434" s="41" t="s">
        <v>701</v>
      </c>
      <c r="S434" s="41" t="s">
        <v>803</v>
      </c>
      <c r="T434" s="41" t="s">
        <v>1</v>
      </c>
      <c r="U434" s="41" t="s">
        <v>315</v>
      </c>
      <c r="V434" s="41" t="s">
        <v>1227</v>
      </c>
      <c r="W434" s="41"/>
      <c r="X434" s="41" t="s">
        <v>703</v>
      </c>
      <c r="Y434" s="128" t="s">
        <v>2151</v>
      </c>
      <c r="Z434" s="93"/>
      <c r="AA434" s="41"/>
      <c r="AB434" s="41"/>
    </row>
    <row r="435" spans="1:28" s="46" customFormat="1">
      <c r="A435" s="41" t="s">
        <v>127</v>
      </c>
      <c r="B435" s="41" t="s">
        <v>1860</v>
      </c>
      <c r="C435" s="41" t="s">
        <v>0</v>
      </c>
      <c r="D435" s="41" t="s">
        <v>53</v>
      </c>
      <c r="E435" s="47" t="s">
        <v>128</v>
      </c>
      <c r="F435" s="43" t="s">
        <v>1492</v>
      </c>
      <c r="G435" s="41" t="s">
        <v>1825</v>
      </c>
      <c r="H435" s="41">
        <v>467</v>
      </c>
      <c r="I435" s="41">
        <v>1</v>
      </c>
      <c r="J435" s="41" t="s">
        <v>1</v>
      </c>
      <c r="K435" s="41" t="s">
        <v>1</v>
      </c>
      <c r="L435" s="41" t="s">
        <v>1</v>
      </c>
      <c r="M435" s="41" t="s">
        <v>2114</v>
      </c>
      <c r="N435" s="41">
        <v>690422</v>
      </c>
      <c r="O435" s="41" t="s">
        <v>1668</v>
      </c>
      <c r="P435" s="41" t="s">
        <v>1744</v>
      </c>
      <c r="Q435" s="41" t="s">
        <v>1683</v>
      </c>
      <c r="R435" s="41" t="s">
        <v>701</v>
      </c>
      <c r="S435" s="41" t="s">
        <v>803</v>
      </c>
      <c r="T435" s="41" t="s">
        <v>1</v>
      </c>
      <c r="U435" s="41" t="s">
        <v>129</v>
      </c>
      <c r="V435" s="41" t="s">
        <v>1178</v>
      </c>
      <c r="W435" s="41"/>
      <c r="X435" s="41" t="s">
        <v>703</v>
      </c>
      <c r="Y435" s="128" t="s">
        <v>2151</v>
      </c>
      <c r="Z435" s="93"/>
      <c r="AA435" s="41"/>
      <c r="AB435" s="41"/>
    </row>
    <row r="436" spans="1:28" s="46" customFormat="1">
      <c r="A436" s="41" t="s">
        <v>132</v>
      </c>
      <c r="B436" s="41" t="s">
        <v>1860</v>
      </c>
      <c r="C436" s="41" t="s">
        <v>0</v>
      </c>
      <c r="D436" s="41" t="s">
        <v>53</v>
      </c>
      <c r="E436" s="47" t="s">
        <v>776</v>
      </c>
      <c r="F436" s="43" t="s">
        <v>1492</v>
      </c>
      <c r="G436" s="41" t="s">
        <v>1734</v>
      </c>
      <c r="H436" s="41">
        <v>467</v>
      </c>
      <c r="I436" s="41">
        <v>1</v>
      </c>
      <c r="J436" s="41" t="s">
        <v>1</v>
      </c>
      <c r="K436" s="41" t="s">
        <v>1</v>
      </c>
      <c r="L436" s="41" t="s">
        <v>1</v>
      </c>
      <c r="M436" s="41" t="s">
        <v>2114</v>
      </c>
      <c r="N436" s="41">
        <v>690422</v>
      </c>
      <c r="O436" s="41" t="s">
        <v>1668</v>
      </c>
      <c r="P436" s="41" t="s">
        <v>1744</v>
      </c>
      <c r="Q436" s="41" t="s">
        <v>1683</v>
      </c>
      <c r="R436" s="41" t="s">
        <v>701</v>
      </c>
      <c r="S436" s="41" t="s">
        <v>803</v>
      </c>
      <c r="T436" s="41" t="s">
        <v>1</v>
      </c>
      <c r="U436" s="41" t="s">
        <v>133</v>
      </c>
      <c r="V436" s="41" t="s">
        <v>1179</v>
      </c>
      <c r="W436" s="41"/>
      <c r="X436" s="41" t="s">
        <v>703</v>
      </c>
      <c r="Y436" s="128" t="s">
        <v>2151</v>
      </c>
      <c r="Z436" s="93"/>
      <c r="AA436" s="41"/>
      <c r="AB436" s="41"/>
    </row>
    <row r="437" spans="1:28" s="46" customFormat="1">
      <c r="A437" s="41" t="s">
        <v>264</v>
      </c>
      <c r="B437" s="41" t="s">
        <v>1860</v>
      </c>
      <c r="C437" s="41" t="s">
        <v>0</v>
      </c>
      <c r="D437" s="41" t="s">
        <v>53</v>
      </c>
      <c r="E437" s="47" t="s">
        <v>265</v>
      </c>
      <c r="F437" s="43" t="s">
        <v>1492</v>
      </c>
      <c r="G437" s="41" t="s">
        <v>760</v>
      </c>
      <c r="H437" s="41">
        <v>467</v>
      </c>
      <c r="I437" s="41">
        <v>1</v>
      </c>
      <c r="J437" s="41" t="s">
        <v>1</v>
      </c>
      <c r="K437" s="41" t="s">
        <v>1</v>
      </c>
      <c r="L437" s="41" t="s">
        <v>1</v>
      </c>
      <c r="M437" s="41" t="s">
        <v>2114</v>
      </c>
      <c r="N437" s="41">
        <v>690422</v>
      </c>
      <c r="O437" s="41" t="s">
        <v>1668</v>
      </c>
      <c r="P437" s="41" t="s">
        <v>1746</v>
      </c>
      <c r="Q437" s="41" t="s">
        <v>1683</v>
      </c>
      <c r="R437" s="41" t="s">
        <v>701</v>
      </c>
      <c r="S437" s="41" t="s">
        <v>803</v>
      </c>
      <c r="T437" s="41" t="s">
        <v>1</v>
      </c>
      <c r="U437" s="41" t="s">
        <v>266</v>
      </c>
      <c r="V437" s="41" t="s">
        <v>1208</v>
      </c>
      <c r="W437" s="41"/>
      <c r="X437" s="41" t="s">
        <v>703</v>
      </c>
      <c r="Y437" s="128" t="s">
        <v>2151</v>
      </c>
      <c r="Z437" s="93"/>
      <c r="AA437" s="41"/>
      <c r="AB437" s="41"/>
    </row>
    <row r="438" spans="1:28" s="46" customFormat="1">
      <c r="A438" s="41" t="s">
        <v>271</v>
      </c>
      <c r="B438" s="41" t="s">
        <v>1860</v>
      </c>
      <c r="C438" s="41" t="s">
        <v>0</v>
      </c>
      <c r="D438" s="41" t="s">
        <v>53</v>
      </c>
      <c r="E438" s="47" t="s">
        <v>269</v>
      </c>
      <c r="F438" s="43" t="s">
        <v>1492</v>
      </c>
      <c r="G438" s="41" t="s">
        <v>1770</v>
      </c>
      <c r="H438" s="41">
        <v>467</v>
      </c>
      <c r="I438" s="41">
        <v>1</v>
      </c>
      <c r="J438" s="41" t="s">
        <v>1</v>
      </c>
      <c r="K438" s="41" t="s">
        <v>1</v>
      </c>
      <c r="L438" s="41" t="s">
        <v>1</v>
      </c>
      <c r="M438" s="41" t="s">
        <v>2114</v>
      </c>
      <c r="N438" s="41">
        <v>690422</v>
      </c>
      <c r="O438" s="41" t="s">
        <v>1668</v>
      </c>
      <c r="P438" s="41" t="s">
        <v>1746</v>
      </c>
      <c r="Q438" s="41" t="s">
        <v>1683</v>
      </c>
      <c r="R438" s="41" t="s">
        <v>701</v>
      </c>
      <c r="S438" s="41" t="s">
        <v>803</v>
      </c>
      <c r="T438" s="41" t="s">
        <v>1</v>
      </c>
      <c r="U438" s="41" t="s">
        <v>270</v>
      </c>
      <c r="V438" s="41" t="s">
        <v>1210</v>
      </c>
      <c r="W438" s="41"/>
      <c r="X438" s="41" t="s">
        <v>703</v>
      </c>
      <c r="Y438" s="128" t="s">
        <v>2151</v>
      </c>
      <c r="Z438" s="93"/>
      <c r="AA438" s="41"/>
      <c r="AB438" s="41"/>
    </row>
    <row r="439" spans="1:28" s="46" customFormat="1">
      <c r="A439" s="41" t="s">
        <v>272</v>
      </c>
      <c r="B439" s="41" t="s">
        <v>1860</v>
      </c>
      <c r="C439" s="41" t="s">
        <v>0</v>
      </c>
      <c r="D439" s="41" t="s">
        <v>53</v>
      </c>
      <c r="E439" s="47" t="s">
        <v>269</v>
      </c>
      <c r="F439" s="43" t="s">
        <v>1492</v>
      </c>
      <c r="G439" s="41" t="s">
        <v>1770</v>
      </c>
      <c r="H439" s="41">
        <v>467</v>
      </c>
      <c r="I439" s="41">
        <v>1</v>
      </c>
      <c r="J439" s="41" t="s">
        <v>1</v>
      </c>
      <c r="K439" s="41" t="s">
        <v>1</v>
      </c>
      <c r="L439" s="41" t="s">
        <v>1</v>
      </c>
      <c r="M439" s="41" t="s">
        <v>2114</v>
      </c>
      <c r="N439" s="41">
        <v>690422</v>
      </c>
      <c r="O439" s="41" t="s">
        <v>1668</v>
      </c>
      <c r="P439" s="41" t="s">
        <v>1746</v>
      </c>
      <c r="Q439" s="41" t="s">
        <v>1683</v>
      </c>
      <c r="R439" s="41" t="s">
        <v>701</v>
      </c>
      <c r="S439" s="41" t="s">
        <v>803</v>
      </c>
      <c r="T439" s="41" t="s">
        <v>1</v>
      </c>
      <c r="U439" s="41" t="s">
        <v>270</v>
      </c>
      <c r="V439" s="41" t="s">
        <v>1210</v>
      </c>
      <c r="W439" s="41"/>
      <c r="X439" s="41" t="s">
        <v>703</v>
      </c>
      <c r="Y439" s="128" t="s">
        <v>2151</v>
      </c>
      <c r="Z439" s="93"/>
      <c r="AA439" s="41"/>
      <c r="AB439" s="41"/>
    </row>
    <row r="440" spans="1:28" s="46" customFormat="1">
      <c r="A440" s="41" t="s">
        <v>282</v>
      </c>
      <c r="B440" s="41" t="s">
        <v>1860</v>
      </c>
      <c r="C440" s="41" t="s">
        <v>0</v>
      </c>
      <c r="D440" s="41" t="s">
        <v>53</v>
      </c>
      <c r="E440" s="47" t="s">
        <v>775</v>
      </c>
      <c r="F440" s="43" t="s">
        <v>1492</v>
      </c>
      <c r="G440" s="41" t="s">
        <v>722</v>
      </c>
      <c r="H440" s="41">
        <v>467</v>
      </c>
      <c r="I440" s="41">
        <v>1</v>
      </c>
      <c r="J440" s="41" t="s">
        <v>1</v>
      </c>
      <c r="K440" s="41" t="s">
        <v>1</v>
      </c>
      <c r="L440" s="41" t="s">
        <v>1</v>
      </c>
      <c r="M440" s="41" t="s">
        <v>2114</v>
      </c>
      <c r="N440" s="41">
        <v>690422</v>
      </c>
      <c r="O440" s="41" t="s">
        <v>1668</v>
      </c>
      <c r="P440" s="41" t="s">
        <v>1746</v>
      </c>
      <c r="Q440" s="41" t="s">
        <v>1683</v>
      </c>
      <c r="R440" s="41" t="s">
        <v>701</v>
      </c>
      <c r="S440" s="41" t="s">
        <v>803</v>
      </c>
      <c r="T440" s="41" t="s">
        <v>1</v>
      </c>
      <c r="U440" s="41" t="s">
        <v>283</v>
      </c>
      <c r="V440" s="41" t="s">
        <v>1215</v>
      </c>
      <c r="W440" s="41"/>
      <c r="X440" s="41" t="s">
        <v>703</v>
      </c>
      <c r="Y440" s="128" t="s">
        <v>2151</v>
      </c>
      <c r="Z440" s="93"/>
      <c r="AA440" s="41"/>
      <c r="AB440" s="41"/>
    </row>
    <row r="441" spans="1:28" s="46" customFormat="1">
      <c r="A441" s="41" t="s">
        <v>1053</v>
      </c>
      <c r="B441" s="41" t="s">
        <v>1860</v>
      </c>
      <c r="C441" s="41" t="s">
        <v>0</v>
      </c>
      <c r="D441" s="41" t="s">
        <v>53</v>
      </c>
      <c r="E441" s="47" t="s">
        <v>1054</v>
      </c>
      <c r="F441" s="43" t="s">
        <v>1492</v>
      </c>
      <c r="G441" s="41" t="s">
        <v>1056</v>
      </c>
      <c r="H441" s="41">
        <v>467</v>
      </c>
      <c r="I441" s="41">
        <v>1</v>
      </c>
      <c r="J441" s="41" t="s">
        <v>1</v>
      </c>
      <c r="K441" s="41" t="s">
        <v>1</v>
      </c>
      <c r="L441" s="41" t="s">
        <v>1</v>
      </c>
      <c r="M441" s="41" t="s">
        <v>2114</v>
      </c>
      <c r="N441" s="41">
        <v>690422</v>
      </c>
      <c r="O441" s="41" t="s">
        <v>1668</v>
      </c>
      <c r="P441" s="41" t="s">
        <v>1745</v>
      </c>
      <c r="Q441" s="41" t="s">
        <v>1683</v>
      </c>
      <c r="R441" s="41" t="s">
        <v>701</v>
      </c>
      <c r="S441" s="41" t="s">
        <v>803</v>
      </c>
      <c r="T441" s="41" t="s">
        <v>1</v>
      </c>
      <c r="U441" s="41" t="s">
        <v>1055</v>
      </c>
      <c r="V441" s="41" t="s">
        <v>1243</v>
      </c>
      <c r="W441" s="41"/>
      <c r="X441" s="41" t="s">
        <v>703</v>
      </c>
      <c r="Y441" s="128" t="s">
        <v>2151</v>
      </c>
      <c r="Z441" s="93"/>
      <c r="AA441" s="41"/>
      <c r="AB441" s="41"/>
    </row>
    <row r="442" spans="1:28" s="46" customFormat="1">
      <c r="A442" s="46" t="s">
        <v>200</v>
      </c>
      <c r="B442" s="41" t="s">
        <v>1860</v>
      </c>
      <c r="C442" s="46" t="s">
        <v>4</v>
      </c>
      <c r="D442" s="46" t="s">
        <v>201</v>
      </c>
      <c r="E442" s="49" t="s">
        <v>202</v>
      </c>
      <c r="F442" s="50" t="s">
        <v>1492</v>
      </c>
      <c r="G442" s="46" t="s">
        <v>760</v>
      </c>
      <c r="H442" s="46">
        <v>467</v>
      </c>
      <c r="I442" s="46">
        <v>1</v>
      </c>
      <c r="J442" s="46" t="s">
        <v>1</v>
      </c>
      <c r="K442" s="46" t="s">
        <v>1</v>
      </c>
      <c r="L442" s="46" t="s">
        <v>1</v>
      </c>
      <c r="M442" s="46" t="s">
        <v>2114</v>
      </c>
      <c r="N442" s="46">
        <v>551627</v>
      </c>
      <c r="O442" s="46" t="s">
        <v>1668</v>
      </c>
      <c r="P442" s="46" t="s">
        <v>1744</v>
      </c>
      <c r="Q442" s="46" t="s">
        <v>1683</v>
      </c>
      <c r="R442" s="46" t="s">
        <v>701</v>
      </c>
      <c r="S442" s="46" t="s">
        <v>803</v>
      </c>
      <c r="T442" s="46" t="s">
        <v>1</v>
      </c>
      <c r="U442" s="46" t="s">
        <v>203</v>
      </c>
      <c r="V442" s="46" t="s">
        <v>1193</v>
      </c>
      <c r="X442" s="46" t="s">
        <v>703</v>
      </c>
      <c r="Y442" s="128" t="s">
        <v>2151</v>
      </c>
      <c r="Z442" s="93"/>
      <c r="AA442" s="41"/>
      <c r="AB442" s="41"/>
    </row>
    <row r="443" spans="1:28" s="46" customFormat="1">
      <c r="A443" s="46" t="s">
        <v>204</v>
      </c>
      <c r="B443" s="41" t="s">
        <v>1860</v>
      </c>
      <c r="C443" s="46" t="s">
        <v>4</v>
      </c>
      <c r="D443" s="46" t="s">
        <v>201</v>
      </c>
      <c r="E443" s="49" t="s">
        <v>205</v>
      </c>
      <c r="F443" s="50" t="s">
        <v>1492</v>
      </c>
      <c r="G443" s="46" t="s">
        <v>1742</v>
      </c>
      <c r="H443" s="46">
        <v>467</v>
      </c>
      <c r="I443" s="46">
        <v>1</v>
      </c>
      <c r="J443" s="46" t="s">
        <v>1</v>
      </c>
      <c r="K443" s="46" t="s">
        <v>1</v>
      </c>
      <c r="L443" s="46" t="s">
        <v>1</v>
      </c>
      <c r="M443" s="46" t="s">
        <v>2114</v>
      </c>
      <c r="N443" s="46">
        <v>551627</v>
      </c>
      <c r="O443" s="46" t="s">
        <v>1668</v>
      </c>
      <c r="P443" s="46" t="s">
        <v>1744</v>
      </c>
      <c r="Q443" s="46" t="s">
        <v>1683</v>
      </c>
      <c r="R443" s="46" t="s">
        <v>701</v>
      </c>
      <c r="S443" s="46" t="s">
        <v>803</v>
      </c>
      <c r="T443" s="46" t="s">
        <v>1</v>
      </c>
      <c r="U443" s="46" t="s">
        <v>206</v>
      </c>
      <c r="V443" s="46" t="s">
        <v>1194</v>
      </c>
      <c r="X443" s="46" t="s">
        <v>703</v>
      </c>
      <c r="Y443" s="128" t="s">
        <v>2151</v>
      </c>
      <c r="Z443" s="93"/>
      <c r="AA443" s="41"/>
      <c r="AB443" s="41"/>
    </row>
    <row r="444" spans="1:28" s="46" customFormat="1">
      <c r="A444" s="46" t="s">
        <v>1102</v>
      </c>
      <c r="B444" s="41" t="s">
        <v>1860</v>
      </c>
      <c r="C444" s="46" t="s">
        <v>4</v>
      </c>
      <c r="D444" s="46" t="s">
        <v>201</v>
      </c>
      <c r="E444" s="49" t="s">
        <v>1103</v>
      </c>
      <c r="F444" s="50" t="s">
        <v>1492</v>
      </c>
      <c r="G444" s="46" t="s">
        <v>714</v>
      </c>
      <c r="H444" s="46">
        <v>467</v>
      </c>
      <c r="I444" s="46">
        <v>1</v>
      </c>
      <c r="J444" s="46" t="s">
        <v>1</v>
      </c>
      <c r="K444" s="46" t="s">
        <v>1</v>
      </c>
      <c r="L444" s="46" t="s">
        <v>1</v>
      </c>
      <c r="M444" s="46" t="s">
        <v>2114</v>
      </c>
      <c r="N444" s="46">
        <v>551627</v>
      </c>
      <c r="O444" s="46" t="s">
        <v>1668</v>
      </c>
      <c r="P444" s="46" t="s">
        <v>1745</v>
      </c>
      <c r="Q444" s="46" t="s">
        <v>1683</v>
      </c>
      <c r="R444" s="46" t="s">
        <v>701</v>
      </c>
      <c r="S444" s="46" t="s">
        <v>803</v>
      </c>
      <c r="T444" s="46" t="s">
        <v>1</v>
      </c>
      <c r="U444" s="46" t="s">
        <v>693</v>
      </c>
      <c r="V444" s="46" t="s">
        <v>1246</v>
      </c>
      <c r="X444" s="46" t="s">
        <v>703</v>
      </c>
      <c r="Y444" s="128" t="s">
        <v>2151</v>
      </c>
      <c r="Z444" s="93"/>
      <c r="AA444" s="41"/>
      <c r="AB444" s="41"/>
    </row>
    <row r="445" spans="1:28" s="46" customFormat="1">
      <c r="A445" s="46" t="s">
        <v>294</v>
      </c>
      <c r="B445" s="41" t="s">
        <v>1860</v>
      </c>
      <c r="C445" s="46" t="s">
        <v>4</v>
      </c>
      <c r="D445" s="46" t="s">
        <v>201</v>
      </c>
      <c r="E445" s="49" t="s">
        <v>295</v>
      </c>
      <c r="F445" s="50" t="s">
        <v>1492</v>
      </c>
      <c r="G445" s="46" t="s">
        <v>719</v>
      </c>
      <c r="H445" s="46">
        <v>467</v>
      </c>
      <c r="I445" s="46">
        <v>1</v>
      </c>
      <c r="J445" s="46" t="s">
        <v>1</v>
      </c>
      <c r="K445" s="46" t="s">
        <v>1</v>
      </c>
      <c r="L445" s="46" t="s">
        <v>1</v>
      </c>
      <c r="M445" s="46" t="s">
        <v>2114</v>
      </c>
      <c r="N445" s="46">
        <v>551627</v>
      </c>
      <c r="O445" s="46" t="s">
        <v>1668</v>
      </c>
      <c r="P445" s="46" t="s">
        <v>1746</v>
      </c>
      <c r="Q445" s="46" t="s">
        <v>1683</v>
      </c>
      <c r="R445" s="46" t="s">
        <v>701</v>
      </c>
      <c r="S445" s="46" t="s">
        <v>803</v>
      </c>
      <c r="T445" s="46" t="s">
        <v>1</v>
      </c>
      <c r="U445" s="46" t="s">
        <v>296</v>
      </c>
      <c r="V445" s="46" t="s">
        <v>1219</v>
      </c>
      <c r="X445" s="46" t="s">
        <v>703</v>
      </c>
      <c r="Y445" s="128" t="s">
        <v>2151</v>
      </c>
      <c r="Z445" s="93"/>
      <c r="AA445" s="41"/>
      <c r="AB445" s="41"/>
    </row>
    <row r="446" spans="1:28" s="46" customFormat="1">
      <c r="A446" s="46" t="s">
        <v>340</v>
      </c>
      <c r="B446" s="41" t="s">
        <v>1860</v>
      </c>
      <c r="C446" s="46" t="s">
        <v>4</v>
      </c>
      <c r="D446" s="46" t="s">
        <v>201</v>
      </c>
      <c r="E446" s="49" t="s">
        <v>341</v>
      </c>
      <c r="F446" s="50" t="s">
        <v>1492</v>
      </c>
      <c r="G446" s="46" t="s">
        <v>3</v>
      </c>
      <c r="H446" s="46">
        <v>467</v>
      </c>
      <c r="I446" s="46">
        <v>1</v>
      </c>
      <c r="J446" s="46" t="s">
        <v>1</v>
      </c>
      <c r="K446" s="46" t="s">
        <v>1</v>
      </c>
      <c r="L446" s="46" t="s">
        <v>1</v>
      </c>
      <c r="M446" s="46" t="s">
        <v>2114</v>
      </c>
      <c r="N446" s="46">
        <v>551627</v>
      </c>
      <c r="O446" s="46" t="s">
        <v>1790</v>
      </c>
      <c r="P446" s="46" t="s">
        <v>1746</v>
      </c>
      <c r="Q446" s="46" t="s">
        <v>1683</v>
      </c>
      <c r="R446" s="46" t="s">
        <v>701</v>
      </c>
      <c r="S446" s="46" t="s">
        <v>803</v>
      </c>
      <c r="T446" s="46" t="s">
        <v>1</v>
      </c>
      <c r="U446" s="46" t="s">
        <v>342</v>
      </c>
      <c r="V446" s="46" t="s">
        <v>1238</v>
      </c>
      <c r="X446" s="46" t="s">
        <v>703</v>
      </c>
      <c r="Y446" s="128" t="s">
        <v>2151</v>
      </c>
      <c r="Z446" s="93"/>
      <c r="AA446" s="41"/>
      <c r="AB446" s="41"/>
    </row>
    <row r="447" spans="1:28" s="46" customFormat="1">
      <c r="A447" s="46" t="s">
        <v>348</v>
      </c>
      <c r="B447" s="41" t="s">
        <v>1860</v>
      </c>
      <c r="C447" s="46" t="s">
        <v>4</v>
      </c>
      <c r="D447" s="46" t="s">
        <v>201</v>
      </c>
      <c r="E447" s="49" t="s">
        <v>349</v>
      </c>
      <c r="F447" s="50" t="s">
        <v>1492</v>
      </c>
      <c r="G447" s="46" t="s">
        <v>711</v>
      </c>
      <c r="H447" s="46">
        <v>467</v>
      </c>
      <c r="I447" s="46">
        <v>1</v>
      </c>
      <c r="J447" s="46" t="s">
        <v>1</v>
      </c>
      <c r="K447" s="46" t="s">
        <v>1</v>
      </c>
      <c r="L447" s="46" t="s">
        <v>1</v>
      </c>
      <c r="M447" s="46" t="s">
        <v>2114</v>
      </c>
      <c r="N447" s="46">
        <v>551627</v>
      </c>
      <c r="O447" s="46" t="s">
        <v>1668</v>
      </c>
      <c r="P447" s="46" t="s">
        <v>1746</v>
      </c>
      <c r="Q447" s="46" t="s">
        <v>1683</v>
      </c>
      <c r="R447" s="46" t="s">
        <v>701</v>
      </c>
      <c r="S447" s="46" t="s">
        <v>803</v>
      </c>
      <c r="T447" s="46" t="s">
        <v>1</v>
      </c>
      <c r="U447" s="46" t="s">
        <v>350</v>
      </c>
      <c r="V447" s="46" t="s">
        <v>1239</v>
      </c>
      <c r="X447" s="46" t="s">
        <v>703</v>
      </c>
      <c r="Y447" s="128" t="s">
        <v>2151</v>
      </c>
      <c r="Z447" s="93"/>
      <c r="AA447" s="41"/>
      <c r="AB447" s="41"/>
    </row>
    <row r="448" spans="1:28" s="46" customFormat="1">
      <c r="A448" s="46" t="s">
        <v>1104</v>
      </c>
      <c r="B448" s="41" t="s">
        <v>1860</v>
      </c>
      <c r="C448" s="46" t="s">
        <v>4</v>
      </c>
      <c r="D448" s="46" t="s">
        <v>201</v>
      </c>
      <c r="E448" s="49" t="s">
        <v>1105</v>
      </c>
      <c r="F448" s="50" t="s">
        <v>1492</v>
      </c>
      <c r="G448" s="46" t="s">
        <v>3</v>
      </c>
      <c r="H448" s="46">
        <v>467</v>
      </c>
      <c r="I448" s="46">
        <v>1</v>
      </c>
      <c r="J448" s="46" t="s">
        <v>1</v>
      </c>
      <c r="K448" s="46" t="s">
        <v>1</v>
      </c>
      <c r="L448" s="46" t="s">
        <v>1</v>
      </c>
      <c r="M448" s="46" t="s">
        <v>2114</v>
      </c>
      <c r="N448" s="46">
        <v>551627</v>
      </c>
      <c r="O448" s="46" t="s">
        <v>1668</v>
      </c>
      <c r="P448" s="46" t="s">
        <v>1745</v>
      </c>
      <c r="Q448" s="46" t="s">
        <v>1683</v>
      </c>
      <c r="R448" s="46" t="s">
        <v>701</v>
      </c>
      <c r="S448" s="46" t="s">
        <v>803</v>
      </c>
      <c r="T448" s="46" t="s">
        <v>1</v>
      </c>
      <c r="U448" s="46" t="s">
        <v>1106</v>
      </c>
      <c r="V448" s="46" t="s">
        <v>1247</v>
      </c>
      <c r="X448" s="46" t="s">
        <v>703</v>
      </c>
      <c r="Y448" s="128" t="s">
        <v>2151</v>
      </c>
      <c r="Z448" s="93"/>
      <c r="AA448" s="41"/>
      <c r="AB448" s="41"/>
    </row>
    <row r="449" spans="1:28" s="46" customFormat="1">
      <c r="A449" s="46" t="s">
        <v>142</v>
      </c>
      <c r="B449" s="41" t="s">
        <v>1860</v>
      </c>
      <c r="C449" s="46" t="s">
        <v>23</v>
      </c>
      <c r="D449" s="46" t="s">
        <v>143</v>
      </c>
      <c r="E449" s="49" t="s">
        <v>778</v>
      </c>
      <c r="F449" s="50" t="s">
        <v>1492</v>
      </c>
      <c r="G449" s="46" t="s">
        <v>760</v>
      </c>
      <c r="H449" s="46">
        <v>467</v>
      </c>
      <c r="I449" s="46">
        <v>1</v>
      </c>
      <c r="J449" s="46" t="s">
        <v>3</v>
      </c>
      <c r="K449" s="46" t="s">
        <v>3</v>
      </c>
      <c r="L449" s="46" t="s">
        <v>3</v>
      </c>
      <c r="M449" s="46" t="s">
        <v>2114</v>
      </c>
      <c r="N449" s="46">
        <v>220062</v>
      </c>
      <c r="O449" s="46" t="s">
        <v>1668</v>
      </c>
      <c r="P449" s="46" t="s">
        <v>1744</v>
      </c>
      <c r="Q449" s="46" t="s">
        <v>1683</v>
      </c>
      <c r="R449" s="46" t="s">
        <v>701</v>
      </c>
      <c r="S449" s="46" t="s">
        <v>803</v>
      </c>
      <c r="T449" s="46" t="s">
        <v>1</v>
      </c>
      <c r="U449" s="46" t="s">
        <v>144</v>
      </c>
      <c r="V449" s="46" t="s">
        <v>1182</v>
      </c>
      <c r="X449" s="46" t="s">
        <v>703</v>
      </c>
      <c r="Y449" s="128" t="s">
        <v>2151</v>
      </c>
      <c r="Z449" s="93"/>
      <c r="AA449" s="41"/>
      <c r="AB449" s="41"/>
    </row>
    <row r="450" spans="1:28" s="46" customFormat="1">
      <c r="A450" s="46" t="s">
        <v>807</v>
      </c>
      <c r="B450" s="41" t="s">
        <v>1860</v>
      </c>
      <c r="C450" s="46" t="s">
        <v>8</v>
      </c>
      <c r="D450" s="46" t="s">
        <v>19</v>
      </c>
      <c r="E450" s="49" t="s">
        <v>174</v>
      </c>
      <c r="F450" s="50" t="s">
        <v>1492</v>
      </c>
      <c r="G450" s="46" t="s">
        <v>3</v>
      </c>
      <c r="H450" s="46">
        <v>467</v>
      </c>
      <c r="I450" s="46">
        <v>1</v>
      </c>
      <c r="J450" s="46" t="s">
        <v>1</v>
      </c>
      <c r="K450" s="46" t="s">
        <v>1</v>
      </c>
      <c r="L450" s="46" t="s">
        <v>1</v>
      </c>
      <c r="M450" s="46" t="s">
        <v>102</v>
      </c>
      <c r="N450" s="46">
        <v>140863</v>
      </c>
      <c r="O450" s="46" t="s">
        <v>1668</v>
      </c>
      <c r="P450" s="46" t="s">
        <v>1744</v>
      </c>
      <c r="Q450" s="46" t="s">
        <v>1683</v>
      </c>
      <c r="R450" s="46" t="s">
        <v>701</v>
      </c>
      <c r="S450" s="46" t="s">
        <v>803</v>
      </c>
      <c r="T450" s="46" t="s">
        <v>1</v>
      </c>
      <c r="U450" s="46" t="s">
        <v>21</v>
      </c>
      <c r="V450" s="46" t="s">
        <v>1660</v>
      </c>
      <c r="X450" s="46" t="s">
        <v>703</v>
      </c>
      <c r="Y450" s="128" t="s">
        <v>2151</v>
      </c>
      <c r="Z450" s="93"/>
      <c r="AA450" s="41"/>
      <c r="AB450" s="41"/>
    </row>
    <row r="451" spans="1:28" s="46" customFormat="1">
      <c r="A451" s="46" t="s">
        <v>213</v>
      </c>
      <c r="B451" s="41" t="s">
        <v>1860</v>
      </c>
      <c r="C451" s="46" t="s">
        <v>69</v>
      </c>
      <c r="D451" s="46" t="s">
        <v>70</v>
      </c>
      <c r="E451" s="49" t="s">
        <v>71</v>
      </c>
      <c r="F451" s="50" t="s">
        <v>1492</v>
      </c>
      <c r="G451" s="46" t="s">
        <v>1742</v>
      </c>
      <c r="H451" s="46">
        <v>467</v>
      </c>
      <c r="I451" s="46">
        <v>1</v>
      </c>
      <c r="J451" s="46" t="s">
        <v>3</v>
      </c>
      <c r="K451" s="46" t="s">
        <v>3</v>
      </c>
      <c r="L451" s="46" t="s">
        <v>3</v>
      </c>
      <c r="M451" s="46" t="s">
        <v>2114</v>
      </c>
      <c r="N451" s="46">
        <v>69951</v>
      </c>
      <c r="O451" s="46" t="s">
        <v>1668</v>
      </c>
      <c r="P451" s="46" t="s">
        <v>1744</v>
      </c>
      <c r="Q451" s="46" t="s">
        <v>1683</v>
      </c>
      <c r="R451" s="46" t="s">
        <v>701</v>
      </c>
      <c r="S451" s="46" t="s">
        <v>803</v>
      </c>
      <c r="T451" s="46" t="s">
        <v>1</v>
      </c>
      <c r="U451" s="46" t="s">
        <v>214</v>
      </c>
      <c r="V451" s="46" t="s">
        <v>1661</v>
      </c>
      <c r="X451" s="46" t="s">
        <v>703</v>
      </c>
      <c r="Y451" s="128" t="s">
        <v>2151</v>
      </c>
      <c r="Z451" s="93"/>
      <c r="AA451" s="41"/>
      <c r="AB451" s="41"/>
    </row>
    <row r="452" spans="1:28" s="46" customFormat="1">
      <c r="A452" s="46" t="s">
        <v>209</v>
      </c>
      <c r="B452" s="41" t="s">
        <v>1860</v>
      </c>
      <c r="C452" s="46" t="s">
        <v>69</v>
      </c>
      <c r="D452" s="46" t="s">
        <v>210</v>
      </c>
      <c r="E452" s="49" t="s">
        <v>211</v>
      </c>
      <c r="F452" s="50" t="s">
        <v>1492</v>
      </c>
      <c r="G452" s="46" t="s">
        <v>739</v>
      </c>
      <c r="H452" s="46">
        <v>467</v>
      </c>
      <c r="I452" s="46">
        <v>1</v>
      </c>
      <c r="J452" s="46" t="s">
        <v>1</v>
      </c>
      <c r="K452" s="46" t="s">
        <v>1</v>
      </c>
      <c r="L452" s="46" t="s">
        <v>1</v>
      </c>
      <c r="M452" s="46" t="s">
        <v>2114</v>
      </c>
      <c r="N452" s="46">
        <v>405606</v>
      </c>
      <c r="O452" s="46" t="s">
        <v>1668</v>
      </c>
      <c r="P452" s="46" t="s">
        <v>1744</v>
      </c>
      <c r="Q452" s="46" t="s">
        <v>1683</v>
      </c>
      <c r="R452" s="46" t="s">
        <v>701</v>
      </c>
      <c r="S452" s="46" t="s">
        <v>803</v>
      </c>
      <c r="T452" s="46" t="s">
        <v>1</v>
      </c>
      <c r="U452" s="46" t="s">
        <v>212</v>
      </c>
      <c r="V452" s="46" t="s">
        <v>1195</v>
      </c>
      <c r="X452" s="46" t="s">
        <v>703</v>
      </c>
      <c r="Y452" s="128" t="s">
        <v>2151</v>
      </c>
      <c r="Z452" s="93"/>
      <c r="AA452" s="41"/>
      <c r="AB452" s="41"/>
    </row>
    <row r="453" spans="1:28" s="46" customFormat="1">
      <c r="A453" s="46" t="s">
        <v>215</v>
      </c>
      <c r="B453" s="41" t="s">
        <v>1860</v>
      </c>
      <c r="C453" s="46" t="s">
        <v>69</v>
      </c>
      <c r="D453" s="46" t="s">
        <v>210</v>
      </c>
      <c r="E453" s="49" t="s">
        <v>216</v>
      </c>
      <c r="F453" s="50" t="s">
        <v>1492</v>
      </c>
      <c r="G453" s="46" t="s">
        <v>1663</v>
      </c>
      <c r="H453" s="46">
        <v>467</v>
      </c>
      <c r="I453" s="46">
        <v>1</v>
      </c>
      <c r="J453" s="46" t="s">
        <v>1</v>
      </c>
      <c r="K453" s="46" t="s">
        <v>1</v>
      </c>
      <c r="L453" s="46" t="s">
        <v>1</v>
      </c>
      <c r="M453" s="46" t="s">
        <v>2114</v>
      </c>
      <c r="N453" s="46">
        <v>405606</v>
      </c>
      <c r="O453" s="46" t="s">
        <v>1668</v>
      </c>
      <c r="P453" s="46" t="s">
        <v>1744</v>
      </c>
      <c r="Q453" s="46" t="s">
        <v>1683</v>
      </c>
      <c r="R453" s="46" t="s">
        <v>701</v>
      </c>
      <c r="S453" s="46" t="s">
        <v>803</v>
      </c>
      <c r="T453" s="46" t="s">
        <v>1</v>
      </c>
      <c r="U453" s="46" t="s">
        <v>217</v>
      </c>
      <c r="V453" s="46" t="s">
        <v>1662</v>
      </c>
      <c r="X453" s="46" t="s">
        <v>703</v>
      </c>
      <c r="Y453" s="128" t="s">
        <v>2151</v>
      </c>
      <c r="Z453" s="93"/>
      <c r="AA453" s="41"/>
      <c r="AB453" s="41"/>
    </row>
    <row r="454" spans="1:28" s="46" customFormat="1">
      <c r="A454" s="46" t="s">
        <v>218</v>
      </c>
      <c r="B454" s="41" t="s">
        <v>1860</v>
      </c>
      <c r="C454" s="46" t="s">
        <v>69</v>
      </c>
      <c r="D454" s="46" t="s">
        <v>210</v>
      </c>
      <c r="E454" s="49" t="s">
        <v>779</v>
      </c>
      <c r="F454" s="50" t="s">
        <v>1492</v>
      </c>
      <c r="G454" s="46" t="s">
        <v>1664</v>
      </c>
      <c r="H454" s="46">
        <v>467</v>
      </c>
      <c r="I454" s="46">
        <v>1</v>
      </c>
      <c r="J454" s="46" t="s">
        <v>1</v>
      </c>
      <c r="K454" s="46" t="s">
        <v>1</v>
      </c>
      <c r="L454" s="46" t="s">
        <v>1</v>
      </c>
      <c r="M454" s="46" t="s">
        <v>2114</v>
      </c>
      <c r="N454" s="46">
        <v>405606</v>
      </c>
      <c r="O454" s="46" t="s">
        <v>1668</v>
      </c>
      <c r="P454" s="46" t="s">
        <v>1744</v>
      </c>
      <c r="Q454" s="46" t="s">
        <v>1683</v>
      </c>
      <c r="R454" s="46" t="s">
        <v>701</v>
      </c>
      <c r="S454" s="46" t="s">
        <v>803</v>
      </c>
      <c r="T454" s="46" t="s">
        <v>1</v>
      </c>
      <c r="U454" s="46" t="s">
        <v>219</v>
      </c>
      <c r="V454" s="46" t="s">
        <v>1196</v>
      </c>
      <c r="X454" s="46" t="s">
        <v>703</v>
      </c>
      <c r="Y454" s="128" t="s">
        <v>2151</v>
      </c>
      <c r="Z454" s="93"/>
      <c r="AA454" s="41"/>
      <c r="AB454" s="41"/>
    </row>
    <row r="455" spans="1:28" s="46" customFormat="1">
      <c r="A455" s="46" t="s">
        <v>223</v>
      </c>
      <c r="B455" s="41" t="s">
        <v>1860</v>
      </c>
      <c r="C455" s="46" t="s">
        <v>69</v>
      </c>
      <c r="D455" s="46" t="s">
        <v>210</v>
      </c>
      <c r="E455" s="49" t="s">
        <v>1844</v>
      </c>
      <c r="F455" s="50" t="s">
        <v>1492</v>
      </c>
      <c r="G455" s="46" t="s">
        <v>3</v>
      </c>
      <c r="H455" s="46">
        <v>467</v>
      </c>
      <c r="I455" s="46">
        <v>1</v>
      </c>
      <c r="J455" s="46" t="s">
        <v>1</v>
      </c>
      <c r="K455" s="46" t="s">
        <v>1</v>
      </c>
      <c r="L455" s="46" t="s">
        <v>1</v>
      </c>
      <c r="M455" s="46" t="s">
        <v>2114</v>
      </c>
      <c r="N455" s="46">
        <v>405606</v>
      </c>
      <c r="O455" s="46" t="s">
        <v>1668</v>
      </c>
      <c r="P455" s="46" t="s">
        <v>1744</v>
      </c>
      <c r="Q455" s="46" t="s">
        <v>1683</v>
      </c>
      <c r="R455" s="46" t="s">
        <v>701</v>
      </c>
      <c r="S455" s="46" t="s">
        <v>803</v>
      </c>
      <c r="T455" s="46" t="s">
        <v>1</v>
      </c>
      <c r="U455" s="46" t="s">
        <v>224</v>
      </c>
      <c r="V455" s="46" t="s">
        <v>1198</v>
      </c>
      <c r="X455" s="46" t="s">
        <v>703</v>
      </c>
      <c r="Y455" s="128" t="s">
        <v>2151</v>
      </c>
      <c r="Z455" s="93"/>
      <c r="AA455" s="41"/>
      <c r="AB455" s="41"/>
    </row>
    <row r="456" spans="1:28" s="46" customFormat="1">
      <c r="A456" s="46" t="s">
        <v>1671</v>
      </c>
      <c r="B456" s="41" t="s">
        <v>1860</v>
      </c>
      <c r="C456" s="46" t="s">
        <v>69</v>
      </c>
      <c r="D456" s="46" t="s">
        <v>2197</v>
      </c>
      <c r="E456" s="49" t="s">
        <v>1845</v>
      </c>
      <c r="F456" s="50" t="s">
        <v>1492</v>
      </c>
      <c r="G456" s="46" t="s">
        <v>3</v>
      </c>
      <c r="H456" s="46">
        <v>467</v>
      </c>
      <c r="I456" s="46">
        <v>1</v>
      </c>
      <c r="J456" s="46" t="s">
        <v>3</v>
      </c>
      <c r="K456" s="46" t="s">
        <v>3</v>
      </c>
      <c r="L456" s="46" t="s">
        <v>3</v>
      </c>
      <c r="M456" s="46" t="s">
        <v>2114</v>
      </c>
      <c r="N456" s="46">
        <v>15503</v>
      </c>
      <c r="O456" s="46" t="s">
        <v>1668</v>
      </c>
      <c r="P456" s="46" t="s">
        <v>1744</v>
      </c>
      <c r="Q456" s="46" t="s">
        <v>1683</v>
      </c>
      <c r="R456" s="46" t="s">
        <v>701</v>
      </c>
      <c r="S456" s="46" t="s">
        <v>803</v>
      </c>
      <c r="T456" s="46" t="s">
        <v>1</v>
      </c>
      <c r="U456" s="46" t="s">
        <v>1676</v>
      </c>
      <c r="V456" s="46" t="s">
        <v>2198</v>
      </c>
      <c r="X456" s="46" t="s">
        <v>703</v>
      </c>
      <c r="Y456" s="128" t="s">
        <v>2151</v>
      </c>
      <c r="Z456" s="93"/>
      <c r="AA456" s="41"/>
      <c r="AB456" s="41"/>
    </row>
    <row r="457" spans="1:28" s="46" customFormat="1">
      <c r="A457" s="46" t="s">
        <v>138</v>
      </c>
      <c r="B457" s="41" t="s">
        <v>1860</v>
      </c>
      <c r="C457" s="46" t="s">
        <v>23</v>
      </c>
      <c r="D457" s="46" t="s">
        <v>24</v>
      </c>
      <c r="E457" s="49" t="s">
        <v>695</v>
      </c>
      <c r="F457" s="50" t="s">
        <v>1492</v>
      </c>
      <c r="G457" s="46" t="s">
        <v>704</v>
      </c>
      <c r="H457" s="46">
        <v>467</v>
      </c>
      <c r="I457" s="46">
        <v>1</v>
      </c>
      <c r="J457" s="46" t="s">
        <v>1</v>
      </c>
      <c r="K457" s="46" t="s">
        <v>1</v>
      </c>
      <c r="L457" s="46" t="s">
        <v>1</v>
      </c>
      <c r="M457" s="46" t="s">
        <v>2114</v>
      </c>
      <c r="N457" s="46">
        <v>1720398</v>
      </c>
      <c r="O457" s="46" t="s">
        <v>1668</v>
      </c>
      <c r="P457" s="46" t="s">
        <v>1744</v>
      </c>
      <c r="Q457" s="46" t="s">
        <v>1683</v>
      </c>
      <c r="R457" s="46" t="s">
        <v>701</v>
      </c>
      <c r="S457" s="46" t="s">
        <v>803</v>
      </c>
      <c r="T457" s="46" t="s">
        <v>1</v>
      </c>
      <c r="U457" s="46" t="s">
        <v>139</v>
      </c>
      <c r="V457" s="46" t="s">
        <v>1181</v>
      </c>
      <c r="X457" s="46" t="s">
        <v>703</v>
      </c>
      <c r="Y457" s="128" t="s">
        <v>2151</v>
      </c>
      <c r="Z457" s="93"/>
      <c r="AA457" s="41"/>
      <c r="AB457" s="41"/>
    </row>
    <row r="458" spans="1:28" s="46" customFormat="1">
      <c r="A458" s="46" t="s">
        <v>140</v>
      </c>
      <c r="B458" s="41" t="s">
        <v>1860</v>
      </c>
      <c r="C458" s="46" t="s">
        <v>23</v>
      </c>
      <c r="D458" s="46" t="s">
        <v>24</v>
      </c>
      <c r="E458" s="49" t="s">
        <v>696</v>
      </c>
      <c r="F458" s="50" t="s">
        <v>1492</v>
      </c>
      <c r="G458" s="46" t="s">
        <v>760</v>
      </c>
      <c r="H458" s="46">
        <v>467</v>
      </c>
      <c r="I458" s="46">
        <v>1</v>
      </c>
      <c r="J458" s="46" t="s">
        <v>1</v>
      </c>
      <c r="K458" s="46" t="s">
        <v>1</v>
      </c>
      <c r="L458" s="46" t="s">
        <v>1</v>
      </c>
      <c r="M458" s="46" t="s">
        <v>2114</v>
      </c>
      <c r="N458" s="46">
        <v>1720398</v>
      </c>
      <c r="O458" s="46" t="s">
        <v>1668</v>
      </c>
      <c r="P458" s="46" t="s">
        <v>1744</v>
      </c>
      <c r="Q458" s="46" t="s">
        <v>1683</v>
      </c>
      <c r="R458" s="46" t="s">
        <v>701</v>
      </c>
      <c r="S458" s="46" t="s">
        <v>803</v>
      </c>
      <c r="T458" s="46" t="s">
        <v>1</v>
      </c>
      <c r="U458" s="46" t="s">
        <v>141</v>
      </c>
      <c r="V458" s="46" t="s">
        <v>1665</v>
      </c>
      <c r="X458" s="46" t="s">
        <v>703</v>
      </c>
      <c r="Y458" s="128" t="s">
        <v>2151</v>
      </c>
      <c r="Z458" s="93"/>
      <c r="AA458" s="41"/>
      <c r="AB458" s="41"/>
    </row>
    <row r="459" spans="1:28" s="46" customFormat="1">
      <c r="A459" s="46" t="s">
        <v>145</v>
      </c>
      <c r="B459" s="41" t="s">
        <v>1860</v>
      </c>
      <c r="C459" s="46" t="s">
        <v>23</v>
      </c>
      <c r="D459" s="46" t="s">
        <v>24</v>
      </c>
      <c r="E459" s="49" t="s">
        <v>1715</v>
      </c>
      <c r="F459" s="50" t="s">
        <v>1492</v>
      </c>
      <c r="G459" s="46" t="s">
        <v>1716</v>
      </c>
      <c r="H459" s="46">
        <v>467</v>
      </c>
      <c r="I459" s="46">
        <v>1</v>
      </c>
      <c r="J459" s="46" t="s">
        <v>1</v>
      </c>
      <c r="K459" s="46" t="s">
        <v>1</v>
      </c>
      <c r="L459" s="46" t="s">
        <v>1</v>
      </c>
      <c r="M459" s="46" t="s">
        <v>2114</v>
      </c>
      <c r="N459" s="46">
        <v>1720398</v>
      </c>
      <c r="O459" s="46" t="s">
        <v>1668</v>
      </c>
      <c r="P459" s="46" t="s">
        <v>1744</v>
      </c>
      <c r="Q459" s="46" t="s">
        <v>1683</v>
      </c>
      <c r="R459" s="46" t="s">
        <v>701</v>
      </c>
      <c r="S459" s="46" t="s">
        <v>803</v>
      </c>
      <c r="T459" s="46" t="s">
        <v>1</v>
      </c>
      <c r="U459" s="46" t="s">
        <v>146</v>
      </c>
      <c r="V459" s="46" t="s">
        <v>1183</v>
      </c>
      <c r="X459" s="46" t="s">
        <v>703</v>
      </c>
      <c r="Y459" s="128" t="s">
        <v>2151</v>
      </c>
      <c r="Z459" s="93"/>
      <c r="AA459" s="41"/>
      <c r="AB459" s="41"/>
    </row>
    <row r="460" spans="1:28" s="46" customFormat="1">
      <c r="A460" s="46" t="s">
        <v>147</v>
      </c>
      <c r="B460" s="41" t="s">
        <v>1860</v>
      </c>
      <c r="C460" s="46" t="s">
        <v>23</v>
      </c>
      <c r="D460" s="46" t="s">
        <v>24</v>
      </c>
      <c r="E460" s="49" t="s">
        <v>788</v>
      </c>
      <c r="F460" s="50" t="s">
        <v>1492</v>
      </c>
      <c r="G460" s="46" t="s">
        <v>1742</v>
      </c>
      <c r="H460" s="46">
        <v>467</v>
      </c>
      <c r="I460" s="46">
        <v>1</v>
      </c>
      <c r="J460" s="46" t="s">
        <v>1</v>
      </c>
      <c r="K460" s="46" t="s">
        <v>1</v>
      </c>
      <c r="L460" s="46" t="s">
        <v>1</v>
      </c>
      <c r="M460" s="46" t="s">
        <v>2114</v>
      </c>
      <c r="N460" s="46">
        <v>1720398</v>
      </c>
      <c r="O460" s="46" t="s">
        <v>1668</v>
      </c>
      <c r="P460" s="46" t="s">
        <v>1744</v>
      </c>
      <c r="Q460" s="46" t="s">
        <v>1683</v>
      </c>
      <c r="R460" s="46" t="s">
        <v>701</v>
      </c>
      <c r="S460" s="46" t="s">
        <v>803</v>
      </c>
      <c r="T460" s="46" t="s">
        <v>1</v>
      </c>
      <c r="U460" s="46" t="s">
        <v>25</v>
      </c>
      <c r="V460" s="46" t="s">
        <v>2192</v>
      </c>
      <c r="X460" s="46" t="s">
        <v>703</v>
      </c>
      <c r="Y460" s="128" t="s">
        <v>2151</v>
      </c>
      <c r="Z460" s="93"/>
      <c r="AA460" s="41"/>
      <c r="AB460" s="41"/>
    </row>
    <row r="461" spans="1:28" s="46" customFormat="1">
      <c r="A461" s="46" t="s">
        <v>149</v>
      </c>
      <c r="B461" s="41" t="s">
        <v>1860</v>
      </c>
      <c r="C461" s="46" t="s">
        <v>23</v>
      </c>
      <c r="D461" s="46" t="s">
        <v>24</v>
      </c>
      <c r="E461" s="49" t="s">
        <v>150</v>
      </c>
      <c r="F461" s="50" t="s">
        <v>1492</v>
      </c>
      <c r="G461" s="46" t="s">
        <v>3</v>
      </c>
      <c r="H461" s="46">
        <v>467</v>
      </c>
      <c r="I461" s="46">
        <v>1</v>
      </c>
      <c r="J461" s="46" t="s">
        <v>1</v>
      </c>
      <c r="K461" s="46" t="s">
        <v>1</v>
      </c>
      <c r="L461" s="46" t="s">
        <v>1</v>
      </c>
      <c r="M461" s="46" t="s">
        <v>2114</v>
      </c>
      <c r="N461" s="46">
        <v>1720398</v>
      </c>
      <c r="O461" s="46" t="s">
        <v>1668</v>
      </c>
      <c r="P461" s="46" t="s">
        <v>1744</v>
      </c>
      <c r="Q461" s="46" t="s">
        <v>1683</v>
      </c>
      <c r="R461" s="46" t="s">
        <v>701</v>
      </c>
      <c r="S461" s="46" t="s">
        <v>803</v>
      </c>
      <c r="T461" s="46" t="s">
        <v>1</v>
      </c>
      <c r="U461" s="46" t="s">
        <v>151</v>
      </c>
      <c r="V461" s="46" t="s">
        <v>1184</v>
      </c>
      <c r="X461" s="46" t="s">
        <v>703</v>
      </c>
      <c r="Y461" s="128" t="s">
        <v>2151</v>
      </c>
      <c r="Z461" s="93"/>
      <c r="AA461" s="41"/>
      <c r="AB461" s="41"/>
    </row>
    <row r="462" spans="1:28" s="46" customFormat="1">
      <c r="A462" s="46" t="s">
        <v>152</v>
      </c>
      <c r="B462" s="41" t="s">
        <v>1860</v>
      </c>
      <c r="C462" s="46" t="s">
        <v>23</v>
      </c>
      <c r="D462" s="46" t="s">
        <v>24</v>
      </c>
      <c r="E462" s="49" t="s">
        <v>153</v>
      </c>
      <c r="F462" s="50" t="s">
        <v>1492</v>
      </c>
      <c r="G462" s="46" t="s">
        <v>757</v>
      </c>
      <c r="H462" s="46">
        <v>467</v>
      </c>
      <c r="I462" s="46">
        <v>1</v>
      </c>
      <c r="J462" s="46" t="s">
        <v>1</v>
      </c>
      <c r="K462" s="46" t="s">
        <v>1</v>
      </c>
      <c r="L462" s="46" t="s">
        <v>1</v>
      </c>
      <c r="M462" s="46" t="s">
        <v>2114</v>
      </c>
      <c r="N462" s="46">
        <v>1720398</v>
      </c>
      <c r="O462" s="46" t="s">
        <v>1668</v>
      </c>
      <c r="P462" s="46" t="s">
        <v>1744</v>
      </c>
      <c r="Q462" s="46" t="s">
        <v>1683</v>
      </c>
      <c r="R462" s="46" t="s">
        <v>701</v>
      </c>
      <c r="S462" s="46" t="s">
        <v>803</v>
      </c>
      <c r="T462" s="46" t="s">
        <v>1</v>
      </c>
      <c r="U462" s="46" t="s">
        <v>154</v>
      </c>
      <c r="V462" s="46" t="s">
        <v>1185</v>
      </c>
      <c r="X462" s="46" t="s">
        <v>703</v>
      </c>
      <c r="Y462" s="128" t="s">
        <v>2151</v>
      </c>
      <c r="Z462" s="93"/>
      <c r="AA462" s="41"/>
      <c r="AB462" s="41"/>
    </row>
    <row r="463" spans="1:28" s="46" customFormat="1">
      <c r="A463" s="46" t="s">
        <v>2207</v>
      </c>
      <c r="B463" s="41" t="s">
        <v>1860</v>
      </c>
      <c r="C463" s="46" t="s">
        <v>23</v>
      </c>
      <c r="D463" s="46" t="s">
        <v>24</v>
      </c>
      <c r="E463" s="49" t="s">
        <v>1846</v>
      </c>
      <c r="F463" s="50" t="s">
        <v>1492</v>
      </c>
      <c r="G463" s="46" t="s">
        <v>3</v>
      </c>
      <c r="H463" s="46">
        <v>467</v>
      </c>
      <c r="I463" s="46">
        <v>1</v>
      </c>
      <c r="J463" s="46" t="s">
        <v>1</v>
      </c>
      <c r="K463" s="46" t="s">
        <v>1</v>
      </c>
      <c r="L463" s="46" t="s">
        <v>1</v>
      </c>
      <c r="M463" s="46" t="s">
        <v>2114</v>
      </c>
      <c r="N463" s="46">
        <v>1720398</v>
      </c>
      <c r="O463" s="46" t="s">
        <v>1848</v>
      </c>
      <c r="P463" s="46" t="s">
        <v>2208</v>
      </c>
      <c r="Q463" s="46" t="s">
        <v>1890</v>
      </c>
      <c r="R463" s="46" t="s">
        <v>701</v>
      </c>
      <c r="S463" s="46" t="s">
        <v>803</v>
      </c>
      <c r="T463" s="46" t="s">
        <v>1</v>
      </c>
      <c r="U463" s="46" t="s">
        <v>103</v>
      </c>
      <c r="V463" s="46" t="s">
        <v>1186</v>
      </c>
      <c r="X463" s="46" t="s">
        <v>703</v>
      </c>
      <c r="Y463" s="128" t="s">
        <v>2151</v>
      </c>
      <c r="Z463" s="93"/>
      <c r="AA463" s="41"/>
      <c r="AB463" s="41"/>
    </row>
    <row r="464" spans="1:28" s="46" customFormat="1">
      <c r="A464" s="46" t="s">
        <v>156</v>
      </c>
      <c r="B464" s="41" t="s">
        <v>1860</v>
      </c>
      <c r="C464" s="46" t="s">
        <v>23</v>
      </c>
      <c r="D464" s="46" t="s">
        <v>24</v>
      </c>
      <c r="E464" s="49" t="s">
        <v>2136</v>
      </c>
      <c r="F464" s="50" t="s">
        <v>1492</v>
      </c>
      <c r="G464" s="46" t="s">
        <v>3</v>
      </c>
      <c r="H464" s="46">
        <v>467</v>
      </c>
      <c r="I464" s="46">
        <v>1</v>
      </c>
      <c r="J464" s="46" t="s">
        <v>1</v>
      </c>
      <c r="K464" s="46" t="s">
        <v>1</v>
      </c>
      <c r="L464" s="46" t="s">
        <v>1</v>
      </c>
      <c r="M464" s="46" t="s">
        <v>2114</v>
      </c>
      <c r="N464" s="46">
        <v>1720398</v>
      </c>
      <c r="O464" s="46" t="s">
        <v>1848</v>
      </c>
      <c r="P464" s="46" t="s">
        <v>1744</v>
      </c>
      <c r="Q464" s="46" t="s">
        <v>1683</v>
      </c>
      <c r="R464" s="46" t="s">
        <v>701</v>
      </c>
      <c r="S464" s="46" t="s">
        <v>803</v>
      </c>
      <c r="T464" s="46" t="s">
        <v>1</v>
      </c>
      <c r="U464" s="46" t="s">
        <v>157</v>
      </c>
      <c r="V464" s="46" t="s">
        <v>1666</v>
      </c>
      <c r="X464" s="46" t="s">
        <v>703</v>
      </c>
      <c r="Y464" s="128" t="s">
        <v>2151</v>
      </c>
      <c r="Z464" s="93"/>
      <c r="AA464" s="41"/>
      <c r="AB464" s="41"/>
    </row>
    <row r="465" spans="1:28" s="46" customFormat="1">
      <c r="A465" s="46" t="s">
        <v>158</v>
      </c>
      <c r="B465" s="41" t="s">
        <v>1860</v>
      </c>
      <c r="C465" s="46" t="s">
        <v>23</v>
      </c>
      <c r="D465" s="46" t="s">
        <v>24</v>
      </c>
      <c r="E465" s="49" t="s">
        <v>1849</v>
      </c>
      <c r="F465" s="50" t="s">
        <v>1492</v>
      </c>
      <c r="G465" s="46" t="s">
        <v>3</v>
      </c>
      <c r="H465" s="46">
        <v>467</v>
      </c>
      <c r="I465" s="46">
        <v>1</v>
      </c>
      <c r="J465" s="46" t="s">
        <v>1</v>
      </c>
      <c r="K465" s="46" t="s">
        <v>1</v>
      </c>
      <c r="L465" s="46" t="s">
        <v>1</v>
      </c>
      <c r="M465" s="46" t="s">
        <v>2114</v>
      </c>
      <c r="N465" s="46">
        <v>1720398</v>
      </c>
      <c r="O465" s="46" t="s">
        <v>1848</v>
      </c>
      <c r="P465" s="46" t="s">
        <v>1744</v>
      </c>
      <c r="Q465" s="46" t="s">
        <v>1683</v>
      </c>
      <c r="R465" s="46" t="s">
        <v>701</v>
      </c>
      <c r="S465" s="46" t="s">
        <v>803</v>
      </c>
      <c r="T465" s="46" t="s">
        <v>1</v>
      </c>
      <c r="U465" s="46" t="s">
        <v>159</v>
      </c>
      <c r="V465" s="46" t="s">
        <v>2193</v>
      </c>
      <c r="X465" s="46" t="s">
        <v>703</v>
      </c>
      <c r="Y465" s="128" t="s">
        <v>2151</v>
      </c>
      <c r="Z465" s="93"/>
      <c r="AA465" s="41"/>
      <c r="AB465" s="41"/>
    </row>
    <row r="466" spans="1:28" s="46" customFormat="1">
      <c r="A466" s="46" t="s">
        <v>225</v>
      </c>
      <c r="B466" s="41" t="s">
        <v>1860</v>
      </c>
      <c r="C466" s="46" t="s">
        <v>23</v>
      </c>
      <c r="D466" s="46" t="s">
        <v>24</v>
      </c>
      <c r="E466" s="49" t="s">
        <v>781</v>
      </c>
      <c r="F466" s="50" t="s">
        <v>1492</v>
      </c>
      <c r="G466" s="46" t="s">
        <v>1568</v>
      </c>
      <c r="H466" s="46">
        <v>467</v>
      </c>
      <c r="I466" s="46">
        <v>1</v>
      </c>
      <c r="J466" s="46" t="s">
        <v>1</v>
      </c>
      <c r="K466" s="46" t="s">
        <v>1</v>
      </c>
      <c r="L466" s="46" t="s">
        <v>1</v>
      </c>
      <c r="M466" s="46" t="s">
        <v>2114</v>
      </c>
      <c r="N466" s="46">
        <v>1720398</v>
      </c>
      <c r="O466" s="46" t="s">
        <v>1668</v>
      </c>
      <c r="P466" s="46" t="s">
        <v>1744</v>
      </c>
      <c r="Q466" s="46" t="s">
        <v>1683</v>
      </c>
      <c r="R466" s="46" t="s">
        <v>701</v>
      </c>
      <c r="S466" s="46" t="s">
        <v>803</v>
      </c>
      <c r="T466" s="46" t="s">
        <v>1</v>
      </c>
      <c r="U466" s="46" t="s">
        <v>226</v>
      </c>
      <c r="V466" s="46" t="s">
        <v>1199</v>
      </c>
      <c r="X466" s="46" t="s">
        <v>703</v>
      </c>
      <c r="Y466" s="128" t="s">
        <v>2151</v>
      </c>
      <c r="Z466" s="93"/>
      <c r="AA466" s="41"/>
      <c r="AB466" s="41"/>
    </row>
    <row r="467" spans="1:28" s="46" customFormat="1">
      <c r="A467" s="46" t="s">
        <v>229</v>
      </c>
      <c r="B467" s="41" t="s">
        <v>1860</v>
      </c>
      <c r="C467" s="46" t="s">
        <v>23</v>
      </c>
      <c r="D467" s="46" t="s">
        <v>24</v>
      </c>
      <c r="E467" s="49" t="s">
        <v>230</v>
      </c>
      <c r="F467" s="50" t="s">
        <v>1492</v>
      </c>
      <c r="G467" s="46" t="s">
        <v>3</v>
      </c>
      <c r="H467" s="46">
        <v>467</v>
      </c>
      <c r="I467" s="46">
        <v>5</v>
      </c>
      <c r="J467" s="46" t="s">
        <v>1</v>
      </c>
      <c r="K467" s="46" t="s">
        <v>1</v>
      </c>
      <c r="L467" s="46" t="s">
        <v>1</v>
      </c>
      <c r="M467" s="46" t="s">
        <v>2114</v>
      </c>
      <c r="N467" s="46">
        <v>1720398</v>
      </c>
      <c r="O467" s="46" t="s">
        <v>1669</v>
      </c>
      <c r="P467" s="46" t="s">
        <v>1840</v>
      </c>
      <c r="Q467" s="46" t="s">
        <v>1683</v>
      </c>
      <c r="R467" s="46" t="s">
        <v>701</v>
      </c>
      <c r="S467" s="46" t="s">
        <v>803</v>
      </c>
      <c r="T467" s="46" t="s">
        <v>1</v>
      </c>
      <c r="U467" s="46" t="s">
        <v>231</v>
      </c>
      <c r="V467" s="46" t="s">
        <v>1200</v>
      </c>
      <c r="X467" s="46" t="s">
        <v>703</v>
      </c>
      <c r="Y467" s="128" t="s">
        <v>2151</v>
      </c>
      <c r="Z467" s="93"/>
      <c r="AA467" s="41"/>
      <c r="AB467" s="41"/>
    </row>
    <row r="468" spans="1:28" s="46" customFormat="1">
      <c r="A468" s="46" t="s">
        <v>232</v>
      </c>
      <c r="B468" s="41" t="s">
        <v>1860</v>
      </c>
      <c r="C468" s="46" t="s">
        <v>23</v>
      </c>
      <c r="D468" s="46" t="s">
        <v>24</v>
      </c>
      <c r="E468" s="49" t="s">
        <v>786</v>
      </c>
      <c r="F468" s="50" t="s">
        <v>1492</v>
      </c>
      <c r="G468" s="46" t="s">
        <v>3</v>
      </c>
      <c r="H468" s="46">
        <v>467</v>
      </c>
      <c r="I468" s="46">
        <v>4</v>
      </c>
      <c r="J468" s="46" t="s">
        <v>1</v>
      </c>
      <c r="K468" s="46" t="s">
        <v>1</v>
      </c>
      <c r="L468" s="46" t="s">
        <v>1</v>
      </c>
      <c r="M468" s="46" t="s">
        <v>2114</v>
      </c>
      <c r="N468" s="46">
        <v>1720398</v>
      </c>
      <c r="O468" s="46" t="s">
        <v>1669</v>
      </c>
      <c r="P468" s="46" t="s">
        <v>1840</v>
      </c>
      <c r="Q468" s="46" t="s">
        <v>1683</v>
      </c>
      <c r="R468" s="46" t="s">
        <v>701</v>
      </c>
      <c r="S468" s="46" t="s">
        <v>803</v>
      </c>
      <c r="T468" s="46" t="s">
        <v>1</v>
      </c>
      <c r="U468" s="46" t="s">
        <v>233</v>
      </c>
      <c r="V468" s="46" t="s">
        <v>1201</v>
      </c>
      <c r="X468" s="46" t="s">
        <v>703</v>
      </c>
      <c r="Y468" s="128" t="s">
        <v>2151</v>
      </c>
      <c r="Z468" s="93"/>
      <c r="AA468" s="41"/>
      <c r="AB468" s="41"/>
    </row>
    <row r="469" spans="1:28" s="46" customFormat="1">
      <c r="A469" s="46" t="s">
        <v>234</v>
      </c>
      <c r="B469" s="41" t="s">
        <v>1860</v>
      </c>
      <c r="C469" s="46" t="s">
        <v>23</v>
      </c>
      <c r="D469" s="46" t="s">
        <v>24</v>
      </c>
      <c r="E469" s="49" t="s">
        <v>785</v>
      </c>
      <c r="F469" s="50" t="s">
        <v>1492</v>
      </c>
      <c r="G469" s="46" t="s">
        <v>3</v>
      </c>
      <c r="H469" s="46">
        <v>467</v>
      </c>
      <c r="I469" s="46">
        <v>1</v>
      </c>
      <c r="J469" s="46" t="s">
        <v>1</v>
      </c>
      <c r="K469" s="46" t="s">
        <v>1</v>
      </c>
      <c r="L469" s="46" t="s">
        <v>1</v>
      </c>
      <c r="M469" s="46" t="s">
        <v>2114</v>
      </c>
      <c r="N469" s="46">
        <v>1720398</v>
      </c>
      <c r="O469" s="46" t="s">
        <v>1668</v>
      </c>
      <c r="P469" s="46" t="s">
        <v>1744</v>
      </c>
      <c r="Q469" s="46" t="s">
        <v>1683</v>
      </c>
      <c r="R469" s="46" t="s">
        <v>701</v>
      </c>
      <c r="S469" s="46" t="s">
        <v>803</v>
      </c>
      <c r="T469" s="46" t="s">
        <v>1</v>
      </c>
      <c r="U469" s="46" t="s">
        <v>235</v>
      </c>
      <c r="V469" s="46" t="s">
        <v>2200</v>
      </c>
      <c r="X469" s="46" t="s">
        <v>703</v>
      </c>
      <c r="Y469" s="128" t="s">
        <v>2151</v>
      </c>
      <c r="Z469" s="93"/>
      <c r="AA469" s="41"/>
      <c r="AB469" s="41"/>
    </row>
    <row r="470" spans="1:28" s="46" customFormat="1">
      <c r="A470" s="46" t="s">
        <v>236</v>
      </c>
      <c r="B470" s="41" t="s">
        <v>1860</v>
      </c>
      <c r="C470" s="46" t="s">
        <v>23</v>
      </c>
      <c r="D470" s="46" t="s">
        <v>24</v>
      </c>
      <c r="E470" s="49" t="s">
        <v>1859</v>
      </c>
      <c r="F470" s="50" t="s">
        <v>1492</v>
      </c>
      <c r="G470" s="46" t="s">
        <v>3</v>
      </c>
      <c r="H470" s="46">
        <v>467</v>
      </c>
      <c r="I470" s="46">
        <v>5</v>
      </c>
      <c r="J470" s="46" t="s">
        <v>1</v>
      </c>
      <c r="K470" s="46" t="s">
        <v>1</v>
      </c>
      <c r="L470" s="46" t="s">
        <v>1</v>
      </c>
      <c r="M470" s="46" t="s">
        <v>2114</v>
      </c>
      <c r="N470" s="46">
        <v>1720398</v>
      </c>
      <c r="O470" s="46" t="s">
        <v>1847</v>
      </c>
      <c r="P470" s="46" t="s">
        <v>1840</v>
      </c>
      <c r="Q470" s="46" t="s">
        <v>1683</v>
      </c>
      <c r="R470" s="46" t="s">
        <v>701</v>
      </c>
      <c r="S470" s="46" t="s">
        <v>803</v>
      </c>
      <c r="T470" s="46" t="s">
        <v>1</v>
      </c>
      <c r="U470" s="46" t="s">
        <v>104</v>
      </c>
      <c r="V470" s="46" t="s">
        <v>2201</v>
      </c>
      <c r="X470" s="46" t="s">
        <v>703</v>
      </c>
      <c r="Y470" s="128" t="s">
        <v>2151</v>
      </c>
      <c r="Z470" s="93"/>
      <c r="AA470" s="41"/>
      <c r="AB470" s="41"/>
    </row>
    <row r="471" spans="1:28" s="46" customFormat="1">
      <c r="A471" s="46" t="s">
        <v>237</v>
      </c>
      <c r="B471" s="41" t="s">
        <v>1860</v>
      </c>
      <c r="C471" s="46" t="s">
        <v>23</v>
      </c>
      <c r="D471" s="46" t="s">
        <v>24</v>
      </c>
      <c r="E471" s="49" t="s">
        <v>238</v>
      </c>
      <c r="F471" s="50" t="s">
        <v>1492</v>
      </c>
      <c r="G471" s="46" t="s">
        <v>3</v>
      </c>
      <c r="H471" s="46">
        <v>467</v>
      </c>
      <c r="I471" s="46">
        <v>4</v>
      </c>
      <c r="J471" s="46" t="s">
        <v>1</v>
      </c>
      <c r="K471" s="46" t="s">
        <v>1</v>
      </c>
      <c r="L471" s="46" t="s">
        <v>1</v>
      </c>
      <c r="M471" s="46" t="s">
        <v>2114</v>
      </c>
      <c r="N471" s="46">
        <v>1720398</v>
      </c>
      <c r="O471" s="46" t="s">
        <v>1669</v>
      </c>
      <c r="P471" s="46" t="s">
        <v>1840</v>
      </c>
      <c r="Q471" s="46" t="s">
        <v>1683</v>
      </c>
      <c r="R471" s="46" t="s">
        <v>701</v>
      </c>
      <c r="S471" s="46" t="s">
        <v>803</v>
      </c>
      <c r="T471" s="46" t="s">
        <v>1</v>
      </c>
      <c r="U471" s="46" t="s">
        <v>239</v>
      </c>
      <c r="V471" s="46" t="s">
        <v>1667</v>
      </c>
      <c r="X471" s="46" t="s">
        <v>703</v>
      </c>
      <c r="Y471" s="128" t="s">
        <v>2151</v>
      </c>
      <c r="Z471" s="93"/>
      <c r="AA471" s="41"/>
      <c r="AB471" s="41"/>
    </row>
    <row r="472" spans="1:28" s="46" customFormat="1">
      <c r="A472" s="46" t="s">
        <v>240</v>
      </c>
      <c r="B472" s="41" t="s">
        <v>1860</v>
      </c>
      <c r="C472" s="46" t="s">
        <v>23</v>
      </c>
      <c r="D472" s="46" t="s">
        <v>24</v>
      </c>
      <c r="E472" s="49" t="s">
        <v>241</v>
      </c>
      <c r="F472" s="50" t="s">
        <v>1492</v>
      </c>
      <c r="G472" s="46" t="s">
        <v>3</v>
      </c>
      <c r="H472" s="46">
        <v>467</v>
      </c>
      <c r="I472" s="46">
        <v>4</v>
      </c>
      <c r="J472" s="46" t="s">
        <v>1</v>
      </c>
      <c r="K472" s="46" t="s">
        <v>1</v>
      </c>
      <c r="L472" s="46" t="s">
        <v>1</v>
      </c>
      <c r="M472" s="46" t="s">
        <v>2114</v>
      </c>
      <c r="N472" s="46">
        <v>1720398</v>
      </c>
      <c r="O472" s="46" t="s">
        <v>1669</v>
      </c>
      <c r="P472" s="46" t="s">
        <v>1840</v>
      </c>
      <c r="Q472" s="46" t="s">
        <v>1683</v>
      </c>
      <c r="R472" s="46" t="s">
        <v>701</v>
      </c>
      <c r="S472" s="46" t="s">
        <v>803</v>
      </c>
      <c r="T472" s="46" t="s">
        <v>1</v>
      </c>
      <c r="U472" s="46" t="s">
        <v>242</v>
      </c>
      <c r="V472" s="46" t="s">
        <v>1202</v>
      </c>
      <c r="X472" s="46" t="s">
        <v>703</v>
      </c>
      <c r="Y472" s="128" t="s">
        <v>2151</v>
      </c>
      <c r="Z472" s="93"/>
      <c r="AA472" s="41"/>
      <c r="AB472" s="41"/>
    </row>
    <row r="473" spans="1:28" s="46" customFormat="1">
      <c r="A473" s="46" t="s">
        <v>307</v>
      </c>
      <c r="B473" s="41" t="s">
        <v>1860</v>
      </c>
      <c r="C473" s="46" t="s">
        <v>23</v>
      </c>
      <c r="D473" s="46" t="s">
        <v>24</v>
      </c>
      <c r="E473" s="49" t="s">
        <v>1850</v>
      </c>
      <c r="F473" s="50" t="s">
        <v>1492</v>
      </c>
      <c r="G473" s="46" t="s">
        <v>3</v>
      </c>
      <c r="H473" s="46">
        <v>467</v>
      </c>
      <c r="I473" s="46">
        <v>1</v>
      </c>
      <c r="J473" s="46" t="s">
        <v>1</v>
      </c>
      <c r="K473" s="46" t="s">
        <v>1</v>
      </c>
      <c r="L473" s="46" t="s">
        <v>1</v>
      </c>
      <c r="M473" s="46" t="s">
        <v>2114</v>
      </c>
      <c r="N473" s="46">
        <v>1720398</v>
      </c>
      <c r="O473" s="46" t="s">
        <v>1851</v>
      </c>
      <c r="P473" s="46" t="s">
        <v>1746</v>
      </c>
      <c r="Q473" s="46" t="s">
        <v>1683</v>
      </c>
      <c r="R473" s="46" t="s">
        <v>701</v>
      </c>
      <c r="S473" s="46" t="s">
        <v>803</v>
      </c>
      <c r="T473" s="46" t="s">
        <v>1</v>
      </c>
      <c r="U473" s="46" t="s">
        <v>308</v>
      </c>
      <c r="V473" s="46" t="s">
        <v>1224</v>
      </c>
      <c r="X473" s="46" t="s">
        <v>703</v>
      </c>
      <c r="Y473" s="128" t="s">
        <v>2151</v>
      </c>
      <c r="Z473" s="93"/>
      <c r="AA473" s="41"/>
      <c r="AB473" s="41"/>
    </row>
    <row r="474" spans="1:28" s="46" customFormat="1">
      <c r="A474" s="46" t="s">
        <v>249</v>
      </c>
      <c r="B474" s="41" t="s">
        <v>1860</v>
      </c>
      <c r="C474" s="46" t="s">
        <v>23</v>
      </c>
      <c r="D474" s="46" t="s">
        <v>24</v>
      </c>
      <c r="E474" s="49" t="s">
        <v>783</v>
      </c>
      <c r="F474" s="50" t="s">
        <v>1492</v>
      </c>
      <c r="G474" s="46" t="s">
        <v>1445</v>
      </c>
      <c r="H474" s="46">
        <v>467</v>
      </c>
      <c r="I474" s="46">
        <v>1</v>
      </c>
      <c r="J474" s="46" t="s">
        <v>1</v>
      </c>
      <c r="K474" s="46" t="s">
        <v>1</v>
      </c>
      <c r="L474" s="46" t="s">
        <v>1</v>
      </c>
      <c r="M474" s="46" t="s">
        <v>2114</v>
      </c>
      <c r="N474" s="46">
        <v>1720398</v>
      </c>
      <c r="O474" s="46" t="s">
        <v>1668</v>
      </c>
      <c r="P474" s="46" t="s">
        <v>1746</v>
      </c>
      <c r="Q474" s="46" t="s">
        <v>1683</v>
      </c>
      <c r="R474" s="46" t="s">
        <v>701</v>
      </c>
      <c r="S474" s="46" t="s">
        <v>803</v>
      </c>
      <c r="T474" s="46" t="s">
        <v>1</v>
      </c>
      <c r="U474" s="46" t="s">
        <v>248</v>
      </c>
      <c r="V474" s="46" t="s">
        <v>1204</v>
      </c>
      <c r="X474" s="46" t="s">
        <v>703</v>
      </c>
      <c r="Y474" s="128" t="s">
        <v>2151</v>
      </c>
      <c r="Z474" s="93"/>
      <c r="AA474" s="41"/>
      <c r="AB474" s="41"/>
    </row>
    <row r="475" spans="1:28" s="46" customFormat="1">
      <c r="A475" s="46" t="s">
        <v>250</v>
      </c>
      <c r="B475" s="41" t="s">
        <v>1860</v>
      </c>
      <c r="C475" s="46" t="s">
        <v>23</v>
      </c>
      <c r="D475" s="46" t="s">
        <v>24</v>
      </c>
      <c r="E475" s="49" t="s">
        <v>784</v>
      </c>
      <c r="F475" s="50" t="s">
        <v>1492</v>
      </c>
      <c r="G475" s="46" t="s">
        <v>3</v>
      </c>
      <c r="H475" s="46">
        <v>467</v>
      </c>
      <c r="I475" s="46">
        <v>1</v>
      </c>
      <c r="J475" s="46" t="s">
        <v>1</v>
      </c>
      <c r="K475" s="46" t="s">
        <v>1</v>
      </c>
      <c r="L475" s="46" t="s">
        <v>1</v>
      </c>
      <c r="M475" s="46" t="s">
        <v>2114</v>
      </c>
      <c r="N475" s="46">
        <v>1720398</v>
      </c>
      <c r="O475" s="46" t="s">
        <v>1790</v>
      </c>
      <c r="P475" s="46" t="s">
        <v>1746</v>
      </c>
      <c r="Q475" s="46" t="s">
        <v>1683</v>
      </c>
      <c r="R475" s="46" t="s">
        <v>701</v>
      </c>
      <c r="S475" s="46" t="s">
        <v>803</v>
      </c>
      <c r="T475" s="46" t="s">
        <v>1</v>
      </c>
      <c r="U475" s="46" t="s">
        <v>251</v>
      </c>
      <c r="V475" s="46" t="s">
        <v>1205</v>
      </c>
      <c r="X475" s="46" t="s">
        <v>703</v>
      </c>
      <c r="Y475" s="128" t="s">
        <v>2151</v>
      </c>
      <c r="Z475" s="93"/>
      <c r="AA475" s="41"/>
      <c r="AB475" s="41"/>
    </row>
    <row r="476" spans="1:28" s="46" customFormat="1">
      <c r="A476" s="46" t="s">
        <v>252</v>
      </c>
      <c r="B476" s="41" t="s">
        <v>1860</v>
      </c>
      <c r="C476" s="46" t="s">
        <v>23</v>
      </c>
      <c r="D476" s="46" t="s">
        <v>24</v>
      </c>
      <c r="E476" s="49" t="s">
        <v>784</v>
      </c>
      <c r="F476" s="50" t="s">
        <v>1492</v>
      </c>
      <c r="G476" s="46" t="s">
        <v>3</v>
      </c>
      <c r="H476" s="46">
        <v>467</v>
      </c>
      <c r="I476" s="46">
        <v>1</v>
      </c>
      <c r="J476" s="46" t="s">
        <v>1</v>
      </c>
      <c r="K476" s="46" t="s">
        <v>1</v>
      </c>
      <c r="L476" s="46" t="s">
        <v>1</v>
      </c>
      <c r="M476" s="46" t="s">
        <v>2114</v>
      </c>
      <c r="N476" s="46">
        <v>1720398</v>
      </c>
      <c r="O476" s="46" t="s">
        <v>1789</v>
      </c>
      <c r="P476" s="46" t="s">
        <v>1746</v>
      </c>
      <c r="Q476" s="46" t="s">
        <v>1683</v>
      </c>
      <c r="R476" s="46" t="s">
        <v>701</v>
      </c>
      <c r="S476" s="46" t="s">
        <v>803</v>
      </c>
      <c r="T476" s="46" t="s">
        <v>1</v>
      </c>
      <c r="U476" s="46" t="s">
        <v>253</v>
      </c>
      <c r="V476" s="46" t="s">
        <v>1205</v>
      </c>
      <c r="X476" s="46" t="s">
        <v>703</v>
      </c>
      <c r="Y476" s="128" t="s">
        <v>2151</v>
      </c>
      <c r="Z476" s="93"/>
      <c r="AA476" s="41"/>
      <c r="AB476" s="41"/>
    </row>
    <row r="477" spans="1:28" s="46" customFormat="1">
      <c r="A477" s="46" t="s">
        <v>257</v>
      </c>
      <c r="B477" s="41" t="s">
        <v>1860</v>
      </c>
      <c r="C477" s="46" t="s">
        <v>23</v>
      </c>
      <c r="D477" s="46" t="s">
        <v>24</v>
      </c>
      <c r="E477" s="49" t="s">
        <v>258</v>
      </c>
      <c r="F477" s="50" t="s">
        <v>1492</v>
      </c>
      <c r="G477" s="46" t="s">
        <v>1717</v>
      </c>
      <c r="H477" s="46">
        <v>467</v>
      </c>
      <c r="I477" s="46">
        <v>1</v>
      </c>
      <c r="J477" s="46" t="s">
        <v>1</v>
      </c>
      <c r="K477" s="46" t="s">
        <v>1</v>
      </c>
      <c r="L477" s="46" t="s">
        <v>1</v>
      </c>
      <c r="M477" s="46" t="s">
        <v>2114</v>
      </c>
      <c r="N477" s="46">
        <v>1720398</v>
      </c>
      <c r="O477" s="46" t="s">
        <v>1668</v>
      </c>
      <c r="P477" s="46" t="s">
        <v>1746</v>
      </c>
      <c r="Q477" s="46" t="s">
        <v>1683</v>
      </c>
      <c r="R477" s="46" t="s">
        <v>701</v>
      </c>
      <c r="S477" s="46" t="s">
        <v>803</v>
      </c>
      <c r="T477" s="46" t="s">
        <v>1</v>
      </c>
      <c r="U477" s="46" t="s">
        <v>259</v>
      </c>
      <c r="V477" s="46" t="s">
        <v>1206</v>
      </c>
      <c r="X477" s="46" t="s">
        <v>703</v>
      </c>
      <c r="Y477" s="128" t="s">
        <v>2151</v>
      </c>
      <c r="Z477" s="93"/>
      <c r="AA477" s="41"/>
      <c r="AB477" s="41"/>
    </row>
    <row r="478" spans="1:28" s="46" customFormat="1">
      <c r="A478" s="46" t="s">
        <v>260</v>
      </c>
      <c r="B478" s="41" t="s">
        <v>1860</v>
      </c>
      <c r="C478" s="46" t="s">
        <v>23</v>
      </c>
      <c r="D478" s="46" t="s">
        <v>24</v>
      </c>
      <c r="E478" s="49" t="s">
        <v>258</v>
      </c>
      <c r="F478" s="50" t="s">
        <v>1492</v>
      </c>
      <c r="G478" s="46" t="s">
        <v>1717</v>
      </c>
      <c r="H478" s="46">
        <v>467</v>
      </c>
      <c r="I478" s="46">
        <v>1</v>
      </c>
      <c r="J478" s="46" t="s">
        <v>1</v>
      </c>
      <c r="K478" s="46" t="s">
        <v>1</v>
      </c>
      <c r="L478" s="46" t="s">
        <v>1</v>
      </c>
      <c r="M478" s="46" t="s">
        <v>2114</v>
      </c>
      <c r="N478" s="46">
        <v>1720398</v>
      </c>
      <c r="O478" s="46" t="s">
        <v>1668</v>
      </c>
      <c r="P478" s="46" t="s">
        <v>1746</v>
      </c>
      <c r="Q478" s="46" t="s">
        <v>1683</v>
      </c>
      <c r="R478" s="46" t="s">
        <v>701</v>
      </c>
      <c r="S478" s="46" t="s">
        <v>803</v>
      </c>
      <c r="T478" s="46" t="s">
        <v>1</v>
      </c>
      <c r="U478" s="46" t="s">
        <v>259</v>
      </c>
      <c r="V478" s="46" t="s">
        <v>1206</v>
      </c>
      <c r="X478" s="46" t="s">
        <v>703</v>
      </c>
      <c r="Y478" s="128" t="s">
        <v>2151</v>
      </c>
      <c r="Z478" s="93"/>
      <c r="AA478" s="41"/>
      <c r="AB478" s="41"/>
    </row>
    <row r="479" spans="1:28" s="46" customFormat="1">
      <c r="A479" s="46" t="s">
        <v>273</v>
      </c>
      <c r="B479" s="41" t="s">
        <v>1860</v>
      </c>
      <c r="C479" s="46" t="s">
        <v>23</v>
      </c>
      <c r="D479" s="46" t="s">
        <v>24</v>
      </c>
      <c r="E479" s="49" t="s">
        <v>795</v>
      </c>
      <c r="F479" s="50" t="s">
        <v>1492</v>
      </c>
      <c r="G479" s="46" t="s">
        <v>3</v>
      </c>
      <c r="H479" s="46">
        <v>467</v>
      </c>
      <c r="I479" s="46">
        <v>1</v>
      </c>
      <c r="J479" s="46" t="s">
        <v>1</v>
      </c>
      <c r="K479" s="46" t="s">
        <v>1</v>
      </c>
      <c r="L479" s="46" t="s">
        <v>1</v>
      </c>
      <c r="M479" s="46" t="s">
        <v>2114</v>
      </c>
      <c r="N479" s="46">
        <v>1720398</v>
      </c>
      <c r="O479" s="46" t="s">
        <v>1791</v>
      </c>
      <c r="P479" s="46" t="s">
        <v>1746</v>
      </c>
      <c r="Q479" s="46" t="s">
        <v>1683</v>
      </c>
      <c r="R479" s="46" t="s">
        <v>701</v>
      </c>
      <c r="S479" s="46" t="s">
        <v>803</v>
      </c>
      <c r="T479" s="46" t="s">
        <v>1</v>
      </c>
      <c r="U479" s="46" t="s">
        <v>274</v>
      </c>
      <c r="V479" s="46" t="s">
        <v>1211</v>
      </c>
      <c r="X479" s="46" t="s">
        <v>703</v>
      </c>
      <c r="Y479" s="128" t="s">
        <v>2151</v>
      </c>
      <c r="Z479" s="93"/>
      <c r="AA479" s="41"/>
      <c r="AB479" s="41"/>
    </row>
    <row r="480" spans="1:28" s="46" customFormat="1">
      <c r="A480" s="46" t="s">
        <v>275</v>
      </c>
      <c r="B480" s="41" t="s">
        <v>1860</v>
      </c>
      <c r="C480" s="46" t="s">
        <v>23</v>
      </c>
      <c r="D480" s="46" t="s">
        <v>24</v>
      </c>
      <c r="E480" s="49" t="s">
        <v>1852</v>
      </c>
      <c r="F480" s="50" t="s">
        <v>1492</v>
      </c>
      <c r="G480" s="46" t="s">
        <v>3</v>
      </c>
      <c r="H480" s="46">
        <v>467</v>
      </c>
      <c r="I480" s="46">
        <v>1</v>
      </c>
      <c r="J480" s="46" t="s">
        <v>1</v>
      </c>
      <c r="K480" s="46" t="s">
        <v>1</v>
      </c>
      <c r="L480" s="46" t="s">
        <v>1</v>
      </c>
      <c r="M480" s="46" t="s">
        <v>2114</v>
      </c>
      <c r="N480" s="46">
        <v>1720398</v>
      </c>
      <c r="O480" s="46" t="s">
        <v>1851</v>
      </c>
      <c r="P480" s="46" t="s">
        <v>1746</v>
      </c>
      <c r="Q480" s="46" t="s">
        <v>1683</v>
      </c>
      <c r="R480" s="46" t="s">
        <v>701</v>
      </c>
      <c r="S480" s="46" t="s">
        <v>803</v>
      </c>
      <c r="T480" s="46" t="s">
        <v>1</v>
      </c>
      <c r="U480" s="46" t="s">
        <v>276</v>
      </c>
      <c r="V480" s="46" t="s">
        <v>1212</v>
      </c>
      <c r="X480" s="46" t="s">
        <v>703</v>
      </c>
      <c r="Y480" s="128" t="s">
        <v>2151</v>
      </c>
      <c r="Z480" s="93"/>
      <c r="AA480" s="41"/>
      <c r="AB480" s="41"/>
    </row>
    <row r="481" spans="1:28" s="46" customFormat="1">
      <c r="A481" s="46" t="s">
        <v>277</v>
      </c>
      <c r="B481" s="41" t="s">
        <v>1860</v>
      </c>
      <c r="C481" s="46" t="s">
        <v>23</v>
      </c>
      <c r="D481" s="46" t="s">
        <v>24</v>
      </c>
      <c r="E481" s="49" t="s">
        <v>1854</v>
      </c>
      <c r="F481" s="50" t="s">
        <v>1492</v>
      </c>
      <c r="G481" s="46" t="s">
        <v>3</v>
      </c>
      <c r="H481" s="46">
        <v>467</v>
      </c>
      <c r="I481" s="46">
        <v>1</v>
      </c>
      <c r="J481" s="46" t="s">
        <v>1</v>
      </c>
      <c r="K481" s="46" t="s">
        <v>1</v>
      </c>
      <c r="L481" s="46" t="s">
        <v>1</v>
      </c>
      <c r="M481" s="46" t="s">
        <v>2114</v>
      </c>
      <c r="N481" s="46">
        <v>1720398</v>
      </c>
      <c r="O481" s="46" t="s">
        <v>1851</v>
      </c>
      <c r="P481" s="46" t="s">
        <v>1746</v>
      </c>
      <c r="Q481" s="46" t="s">
        <v>1683</v>
      </c>
      <c r="R481" s="46" t="s">
        <v>701</v>
      </c>
      <c r="S481" s="46" t="s">
        <v>803</v>
      </c>
      <c r="T481" s="46" t="s">
        <v>1</v>
      </c>
      <c r="U481" s="46" t="s">
        <v>278</v>
      </c>
      <c r="V481" s="46" t="s">
        <v>1213</v>
      </c>
      <c r="X481" s="46" t="s">
        <v>703</v>
      </c>
      <c r="Y481" s="128" t="s">
        <v>2151</v>
      </c>
      <c r="Z481" s="93"/>
      <c r="AA481" s="41"/>
      <c r="AB481" s="41"/>
    </row>
    <row r="482" spans="1:28" s="46" customFormat="1">
      <c r="A482" s="46" t="s">
        <v>279</v>
      </c>
      <c r="B482" s="41" t="s">
        <v>1860</v>
      </c>
      <c r="C482" s="46" t="s">
        <v>23</v>
      </c>
      <c r="D482" s="46" t="s">
        <v>24</v>
      </c>
      <c r="E482" s="49" t="s">
        <v>280</v>
      </c>
      <c r="F482" s="50" t="s">
        <v>1492</v>
      </c>
      <c r="G482" s="46" t="s">
        <v>3</v>
      </c>
      <c r="H482" s="46">
        <v>467</v>
      </c>
      <c r="I482" s="46">
        <v>1</v>
      </c>
      <c r="J482" s="46" t="s">
        <v>1</v>
      </c>
      <c r="K482" s="46" t="s">
        <v>1</v>
      </c>
      <c r="L482" s="46" t="s">
        <v>1</v>
      </c>
      <c r="M482" s="46" t="s">
        <v>2114</v>
      </c>
      <c r="N482" s="46">
        <v>1720398</v>
      </c>
      <c r="O482" s="46" t="s">
        <v>1791</v>
      </c>
      <c r="P482" s="46" t="s">
        <v>1746</v>
      </c>
      <c r="Q482" s="46" t="s">
        <v>1683</v>
      </c>
      <c r="R482" s="46" t="s">
        <v>701</v>
      </c>
      <c r="S482" s="46" t="s">
        <v>803</v>
      </c>
      <c r="T482" s="46" t="s">
        <v>1</v>
      </c>
      <c r="U482" s="46" t="s">
        <v>281</v>
      </c>
      <c r="V482" s="46" t="s">
        <v>1214</v>
      </c>
      <c r="X482" s="46" t="s">
        <v>703</v>
      </c>
      <c r="Y482" s="128" t="s">
        <v>2151</v>
      </c>
      <c r="Z482" s="93"/>
      <c r="AA482" s="41"/>
      <c r="AB482" s="41"/>
    </row>
    <row r="483" spans="1:28" s="46" customFormat="1">
      <c r="A483" s="46" t="s">
        <v>288</v>
      </c>
      <c r="B483" s="41" t="s">
        <v>1860</v>
      </c>
      <c r="C483" s="46" t="s">
        <v>23</v>
      </c>
      <c r="D483" s="46" t="s">
        <v>24</v>
      </c>
      <c r="E483" s="49" t="s">
        <v>289</v>
      </c>
      <c r="F483" s="50" t="s">
        <v>1492</v>
      </c>
      <c r="G483" s="46" t="s">
        <v>721</v>
      </c>
      <c r="H483" s="46">
        <v>467</v>
      </c>
      <c r="I483" s="46">
        <v>1</v>
      </c>
      <c r="J483" s="46" t="s">
        <v>1</v>
      </c>
      <c r="K483" s="46" t="s">
        <v>1</v>
      </c>
      <c r="L483" s="46" t="s">
        <v>1</v>
      </c>
      <c r="M483" s="46" t="s">
        <v>2114</v>
      </c>
      <c r="N483" s="46">
        <v>1720398</v>
      </c>
      <c r="O483" s="46" t="s">
        <v>1668</v>
      </c>
      <c r="P483" s="46" t="s">
        <v>1746</v>
      </c>
      <c r="Q483" s="46" t="s">
        <v>1683</v>
      </c>
      <c r="R483" s="46" t="s">
        <v>701</v>
      </c>
      <c r="S483" s="46" t="s">
        <v>803</v>
      </c>
      <c r="T483" s="46" t="s">
        <v>1</v>
      </c>
      <c r="U483" s="46" t="s">
        <v>290</v>
      </c>
      <c r="V483" s="46" t="s">
        <v>1217</v>
      </c>
      <c r="X483" s="46" t="s">
        <v>703</v>
      </c>
      <c r="Y483" s="128" t="s">
        <v>2151</v>
      </c>
      <c r="Z483" s="93"/>
      <c r="AA483" s="41"/>
      <c r="AB483" s="41"/>
    </row>
    <row r="484" spans="1:28" s="46" customFormat="1">
      <c r="A484" s="46" t="s">
        <v>297</v>
      </c>
      <c r="B484" s="41" t="s">
        <v>1860</v>
      </c>
      <c r="C484" s="46" t="s">
        <v>23</v>
      </c>
      <c r="D484" s="46" t="s">
        <v>24</v>
      </c>
      <c r="E484" s="49" t="s">
        <v>298</v>
      </c>
      <c r="F484" s="50" t="s">
        <v>1492</v>
      </c>
      <c r="G484" s="46" t="s">
        <v>1571</v>
      </c>
      <c r="H484" s="46">
        <v>467</v>
      </c>
      <c r="I484" s="46">
        <v>1</v>
      </c>
      <c r="J484" s="46" t="s">
        <v>1</v>
      </c>
      <c r="K484" s="46" t="s">
        <v>1</v>
      </c>
      <c r="L484" s="46" t="s">
        <v>1</v>
      </c>
      <c r="M484" s="46" t="s">
        <v>2114</v>
      </c>
      <c r="N484" s="46">
        <v>1720398</v>
      </c>
      <c r="O484" s="46" t="s">
        <v>1668</v>
      </c>
      <c r="P484" s="46" t="s">
        <v>1746</v>
      </c>
      <c r="Q484" s="46" t="s">
        <v>1683</v>
      </c>
      <c r="R484" s="46" t="s">
        <v>701</v>
      </c>
      <c r="S484" s="46" t="s">
        <v>803</v>
      </c>
      <c r="T484" s="46" t="s">
        <v>1</v>
      </c>
      <c r="U484" s="46" t="s">
        <v>299</v>
      </c>
      <c r="V484" s="46" t="s">
        <v>1220</v>
      </c>
      <c r="X484" s="46" t="s">
        <v>703</v>
      </c>
      <c r="Y484" s="128" t="s">
        <v>2151</v>
      </c>
      <c r="Z484" s="93"/>
      <c r="AA484" s="41"/>
      <c r="AB484" s="41"/>
    </row>
    <row r="485" spans="1:28" s="46" customFormat="1">
      <c r="A485" s="46" t="s">
        <v>300</v>
      </c>
      <c r="B485" s="41" t="s">
        <v>1860</v>
      </c>
      <c r="C485" s="46" t="s">
        <v>23</v>
      </c>
      <c r="D485" s="46" t="s">
        <v>24</v>
      </c>
      <c r="E485" s="49" t="s">
        <v>1853</v>
      </c>
      <c r="F485" s="50" t="s">
        <v>1492</v>
      </c>
      <c r="G485" s="46" t="s">
        <v>3</v>
      </c>
      <c r="H485" s="46">
        <v>467</v>
      </c>
      <c r="I485" s="46">
        <v>1</v>
      </c>
      <c r="J485" s="46" t="s">
        <v>1</v>
      </c>
      <c r="K485" s="46" t="s">
        <v>1</v>
      </c>
      <c r="L485" s="46" t="s">
        <v>1</v>
      </c>
      <c r="M485" s="46" t="s">
        <v>2114</v>
      </c>
      <c r="N485" s="46">
        <v>1720398</v>
      </c>
      <c r="O485" s="46" t="s">
        <v>1851</v>
      </c>
      <c r="P485" s="46" t="s">
        <v>1746</v>
      </c>
      <c r="Q485" s="46" t="s">
        <v>1683</v>
      </c>
      <c r="R485" s="46" t="s">
        <v>701</v>
      </c>
      <c r="S485" s="46" t="s">
        <v>803</v>
      </c>
      <c r="T485" s="46" t="s">
        <v>1</v>
      </c>
      <c r="U485" s="46" t="s">
        <v>301</v>
      </c>
      <c r="V485" s="46" t="s">
        <v>1221</v>
      </c>
      <c r="X485" s="46" t="s">
        <v>703</v>
      </c>
      <c r="Y485" s="128" t="s">
        <v>2151</v>
      </c>
      <c r="Z485" s="93"/>
      <c r="AA485" s="41"/>
      <c r="AB485" s="41"/>
    </row>
    <row r="486" spans="1:28" s="46" customFormat="1">
      <c r="A486" s="46" t="s">
        <v>302</v>
      </c>
      <c r="B486" s="41" t="s">
        <v>1860</v>
      </c>
      <c r="C486" s="46" t="s">
        <v>23</v>
      </c>
      <c r="D486" s="46" t="s">
        <v>24</v>
      </c>
      <c r="E486" s="49" t="s">
        <v>303</v>
      </c>
      <c r="F486" s="50" t="s">
        <v>1492</v>
      </c>
      <c r="G486" s="46" t="s">
        <v>1572</v>
      </c>
      <c r="H486" s="46">
        <v>467</v>
      </c>
      <c r="I486" s="46">
        <v>1</v>
      </c>
      <c r="J486" s="46" t="s">
        <v>1</v>
      </c>
      <c r="K486" s="46" t="s">
        <v>1</v>
      </c>
      <c r="L486" s="46" t="s">
        <v>1</v>
      </c>
      <c r="M486" s="46" t="s">
        <v>2114</v>
      </c>
      <c r="N486" s="46">
        <v>1720398</v>
      </c>
      <c r="O486" s="46" t="s">
        <v>1668</v>
      </c>
      <c r="P486" s="46" t="s">
        <v>1746</v>
      </c>
      <c r="Q486" s="46" t="s">
        <v>1683</v>
      </c>
      <c r="R486" s="46" t="s">
        <v>701</v>
      </c>
      <c r="S486" s="46" t="s">
        <v>803</v>
      </c>
      <c r="T486" s="46" t="s">
        <v>1</v>
      </c>
      <c r="U486" s="46" t="s">
        <v>87</v>
      </c>
      <c r="V486" s="46" t="s">
        <v>1222</v>
      </c>
      <c r="X486" s="46" t="s">
        <v>703</v>
      </c>
      <c r="Y486" s="128" t="s">
        <v>2151</v>
      </c>
      <c r="Z486" s="93"/>
      <c r="AA486" s="41"/>
      <c r="AB486" s="41"/>
    </row>
    <row r="487" spans="1:28" s="46" customFormat="1">
      <c r="A487" s="46" t="s">
        <v>304</v>
      </c>
      <c r="B487" s="41" t="s">
        <v>1860</v>
      </c>
      <c r="C487" s="46" t="s">
        <v>23</v>
      </c>
      <c r="D487" s="46" t="s">
        <v>24</v>
      </c>
      <c r="E487" s="49" t="s">
        <v>305</v>
      </c>
      <c r="F487" s="50" t="s">
        <v>1492</v>
      </c>
      <c r="G487" s="46" t="s">
        <v>718</v>
      </c>
      <c r="H487" s="46">
        <v>467</v>
      </c>
      <c r="I487" s="46">
        <v>1</v>
      </c>
      <c r="J487" s="46" t="s">
        <v>1</v>
      </c>
      <c r="K487" s="46" t="s">
        <v>1</v>
      </c>
      <c r="L487" s="46" t="s">
        <v>1</v>
      </c>
      <c r="M487" s="46" t="s">
        <v>2114</v>
      </c>
      <c r="N487" s="46">
        <v>1720398</v>
      </c>
      <c r="O487" s="46" t="s">
        <v>1668</v>
      </c>
      <c r="P487" s="46" t="s">
        <v>1746</v>
      </c>
      <c r="Q487" s="46" t="s">
        <v>1683</v>
      </c>
      <c r="R487" s="46" t="s">
        <v>701</v>
      </c>
      <c r="S487" s="46" t="s">
        <v>803</v>
      </c>
      <c r="T487" s="46" t="s">
        <v>1</v>
      </c>
      <c r="U487" s="46" t="s">
        <v>306</v>
      </c>
      <c r="V487" s="46" t="s">
        <v>1223</v>
      </c>
      <c r="X487" s="46" t="s">
        <v>703</v>
      </c>
      <c r="Y487" s="128" t="s">
        <v>2151</v>
      </c>
      <c r="Z487" s="93"/>
      <c r="AA487" s="41"/>
      <c r="AB487" s="41"/>
    </row>
    <row r="488" spans="1:28" s="46" customFormat="1">
      <c r="A488" s="46" t="s">
        <v>311</v>
      </c>
      <c r="B488" s="41" t="s">
        <v>1860</v>
      </c>
      <c r="C488" s="46" t="s">
        <v>23</v>
      </c>
      <c r="D488" s="46" t="s">
        <v>24</v>
      </c>
      <c r="E488" s="49" t="s">
        <v>1857</v>
      </c>
      <c r="F488" s="50" t="s">
        <v>1492</v>
      </c>
      <c r="G488" s="46" t="s">
        <v>3</v>
      </c>
      <c r="H488" s="46">
        <v>467</v>
      </c>
      <c r="I488" s="46">
        <v>1</v>
      </c>
      <c r="J488" s="46" t="s">
        <v>1</v>
      </c>
      <c r="K488" s="46" t="s">
        <v>1</v>
      </c>
      <c r="L488" s="46" t="s">
        <v>1</v>
      </c>
      <c r="M488" s="46" t="s">
        <v>2114</v>
      </c>
      <c r="N488" s="46">
        <v>1720398</v>
      </c>
      <c r="O488" s="46" t="s">
        <v>1848</v>
      </c>
      <c r="P488" s="46" t="s">
        <v>1746</v>
      </c>
      <c r="Q488" s="46" t="s">
        <v>1683</v>
      </c>
      <c r="R488" s="46" t="s">
        <v>701</v>
      </c>
      <c r="S488" s="46" t="s">
        <v>803</v>
      </c>
      <c r="T488" s="46" t="s">
        <v>1</v>
      </c>
      <c r="U488" s="46" t="s">
        <v>312</v>
      </c>
      <c r="V488" s="46" t="s">
        <v>1226</v>
      </c>
      <c r="X488" s="46" t="s">
        <v>703</v>
      </c>
      <c r="Y488" s="128" t="s">
        <v>2151</v>
      </c>
      <c r="Z488" s="93"/>
      <c r="AA488" s="41"/>
      <c r="AB488" s="41"/>
    </row>
    <row r="489" spans="1:28" s="44" customFormat="1">
      <c r="A489" s="46" t="s">
        <v>309</v>
      </c>
      <c r="B489" s="41" t="s">
        <v>1860</v>
      </c>
      <c r="C489" s="46" t="s">
        <v>23</v>
      </c>
      <c r="D489" s="46" t="s">
        <v>24</v>
      </c>
      <c r="E489" s="49" t="s">
        <v>1856</v>
      </c>
      <c r="F489" s="50" t="s">
        <v>1492</v>
      </c>
      <c r="G489" s="46" t="s">
        <v>3</v>
      </c>
      <c r="H489" s="46">
        <v>467</v>
      </c>
      <c r="I489" s="46">
        <v>1</v>
      </c>
      <c r="J489" s="46" t="s">
        <v>1</v>
      </c>
      <c r="K489" s="46" t="s">
        <v>1</v>
      </c>
      <c r="L489" s="46" t="s">
        <v>1</v>
      </c>
      <c r="M489" s="46" t="s">
        <v>2114</v>
      </c>
      <c r="N489" s="46">
        <v>1720398</v>
      </c>
      <c r="O489" s="46" t="s">
        <v>1848</v>
      </c>
      <c r="P489" s="46" t="s">
        <v>1746</v>
      </c>
      <c r="Q489" s="46" t="s">
        <v>1683</v>
      </c>
      <c r="R489" s="46" t="s">
        <v>701</v>
      </c>
      <c r="S489" s="46" t="s">
        <v>803</v>
      </c>
      <c r="T489" s="46" t="s">
        <v>1</v>
      </c>
      <c r="U489" s="46" t="s">
        <v>310</v>
      </c>
      <c r="V489" s="46" t="s">
        <v>1225</v>
      </c>
      <c r="W489" s="46"/>
      <c r="X489" s="40" t="s">
        <v>703</v>
      </c>
      <c r="Y489" s="120" t="s">
        <v>2151</v>
      </c>
      <c r="Z489" s="88"/>
      <c r="AA489" s="40"/>
      <c r="AB489" s="40"/>
    </row>
    <row r="490" spans="1:28" s="44" customFormat="1">
      <c r="A490" s="46" t="s">
        <v>316</v>
      </c>
      <c r="B490" s="41" t="s">
        <v>1860</v>
      </c>
      <c r="C490" s="46" t="s">
        <v>23</v>
      </c>
      <c r="D490" s="46" t="s">
        <v>24</v>
      </c>
      <c r="E490" s="49" t="s">
        <v>1855</v>
      </c>
      <c r="F490" s="50" t="s">
        <v>1492</v>
      </c>
      <c r="G490" s="46" t="s">
        <v>3</v>
      </c>
      <c r="H490" s="46">
        <v>467</v>
      </c>
      <c r="I490" s="46">
        <v>1</v>
      </c>
      <c r="J490" s="46" t="s">
        <v>1</v>
      </c>
      <c r="K490" s="46" t="s">
        <v>1</v>
      </c>
      <c r="L490" s="46" t="s">
        <v>1</v>
      </c>
      <c r="M490" s="46" t="s">
        <v>2114</v>
      </c>
      <c r="N490" s="46">
        <v>1720398</v>
      </c>
      <c r="O490" s="46" t="s">
        <v>1668</v>
      </c>
      <c r="P490" s="46" t="s">
        <v>1746</v>
      </c>
      <c r="Q490" s="46" t="s">
        <v>1683</v>
      </c>
      <c r="R490" s="46" t="s">
        <v>701</v>
      </c>
      <c r="S490" s="46" t="s">
        <v>803</v>
      </c>
      <c r="T490" s="46" t="s">
        <v>1</v>
      </c>
      <c r="U490" s="46" t="s">
        <v>317</v>
      </c>
      <c r="V490" s="46" t="s">
        <v>1228</v>
      </c>
      <c r="W490" s="46"/>
      <c r="X490" s="46" t="s">
        <v>703</v>
      </c>
      <c r="Y490" s="120" t="s">
        <v>2151</v>
      </c>
      <c r="Z490" s="88"/>
      <c r="AA490" s="40"/>
      <c r="AB490" s="40"/>
    </row>
    <row r="491" spans="1:28" s="46" customFormat="1">
      <c r="A491" s="46" t="s">
        <v>318</v>
      </c>
      <c r="B491" s="41" t="s">
        <v>1860</v>
      </c>
      <c r="C491" s="46" t="s">
        <v>23</v>
      </c>
      <c r="D491" s="46" t="s">
        <v>24</v>
      </c>
      <c r="E491" s="49" t="s">
        <v>319</v>
      </c>
      <c r="F491" s="50" t="s">
        <v>1492</v>
      </c>
      <c r="G491" s="46" t="s">
        <v>3</v>
      </c>
      <c r="H491" s="46">
        <v>467</v>
      </c>
      <c r="I491" s="46">
        <v>1</v>
      </c>
      <c r="J491" s="46" t="s">
        <v>1</v>
      </c>
      <c r="K491" s="46" t="s">
        <v>1</v>
      </c>
      <c r="L491" s="46" t="s">
        <v>1</v>
      </c>
      <c r="M491" s="46" t="s">
        <v>2114</v>
      </c>
      <c r="N491" s="46">
        <v>1720398</v>
      </c>
      <c r="O491" s="46" t="s">
        <v>1668</v>
      </c>
      <c r="P491" s="46" t="s">
        <v>1746</v>
      </c>
      <c r="Q491" s="46" t="s">
        <v>1683</v>
      </c>
      <c r="R491" s="46" t="s">
        <v>701</v>
      </c>
      <c r="S491" s="46" t="s">
        <v>803</v>
      </c>
      <c r="T491" s="46" t="s">
        <v>1</v>
      </c>
      <c r="U491" s="46" t="s">
        <v>320</v>
      </c>
      <c r="V491" s="46" t="s">
        <v>1229</v>
      </c>
      <c r="X491" s="46" t="s">
        <v>703</v>
      </c>
      <c r="Y491" s="128" t="s">
        <v>2151</v>
      </c>
      <c r="Z491" s="93"/>
      <c r="AA491" s="41"/>
      <c r="AB491" s="41"/>
    </row>
    <row r="492" spans="1:28" s="46" customFormat="1">
      <c r="A492" s="46" t="s">
        <v>321</v>
      </c>
      <c r="B492" s="41" t="s">
        <v>1860</v>
      </c>
      <c r="C492" s="46" t="s">
        <v>23</v>
      </c>
      <c r="D492" s="46" t="s">
        <v>24</v>
      </c>
      <c r="E492" s="49" t="s">
        <v>322</v>
      </c>
      <c r="F492" s="50" t="s">
        <v>1492</v>
      </c>
      <c r="G492" s="46" t="s">
        <v>3</v>
      </c>
      <c r="H492" s="46">
        <v>467</v>
      </c>
      <c r="I492" s="46">
        <v>1</v>
      </c>
      <c r="J492" s="46" t="s">
        <v>1</v>
      </c>
      <c r="K492" s="46" t="s">
        <v>1</v>
      </c>
      <c r="L492" s="46" t="s">
        <v>1</v>
      </c>
      <c r="M492" s="46" t="s">
        <v>2114</v>
      </c>
      <c r="N492" s="46">
        <v>1720398</v>
      </c>
      <c r="O492" s="46" t="s">
        <v>1668</v>
      </c>
      <c r="P492" s="46" t="s">
        <v>1746</v>
      </c>
      <c r="Q492" s="46" t="s">
        <v>1683</v>
      </c>
      <c r="R492" s="46" t="s">
        <v>701</v>
      </c>
      <c r="S492" s="46" t="s">
        <v>803</v>
      </c>
      <c r="T492" s="46" t="s">
        <v>1</v>
      </c>
      <c r="U492" s="46" t="s">
        <v>323</v>
      </c>
      <c r="V492" s="46" t="s">
        <v>1230</v>
      </c>
      <c r="X492" s="46" t="s">
        <v>703</v>
      </c>
      <c r="Y492" s="128" t="s">
        <v>2151</v>
      </c>
      <c r="Z492" s="93"/>
      <c r="AA492" s="41"/>
      <c r="AB492" s="41"/>
    </row>
    <row r="493" spans="1:28" s="46" customFormat="1">
      <c r="A493" s="46" t="s">
        <v>324</v>
      </c>
      <c r="B493" s="41" t="s">
        <v>1860</v>
      </c>
      <c r="C493" s="46" t="s">
        <v>23</v>
      </c>
      <c r="D493" s="46" t="s">
        <v>24</v>
      </c>
      <c r="E493" s="49" t="s">
        <v>697</v>
      </c>
      <c r="F493" s="50" t="s">
        <v>1492</v>
      </c>
      <c r="G493" s="46" t="s">
        <v>716</v>
      </c>
      <c r="H493" s="46">
        <v>467</v>
      </c>
      <c r="I493" s="46">
        <v>1</v>
      </c>
      <c r="J493" s="46" t="s">
        <v>1</v>
      </c>
      <c r="K493" s="46" t="s">
        <v>1</v>
      </c>
      <c r="L493" s="46" t="s">
        <v>1</v>
      </c>
      <c r="M493" s="46" t="s">
        <v>2114</v>
      </c>
      <c r="N493" s="46">
        <v>1720398</v>
      </c>
      <c r="O493" s="46" t="s">
        <v>1668</v>
      </c>
      <c r="P493" s="46" t="s">
        <v>1746</v>
      </c>
      <c r="Q493" s="46" t="s">
        <v>1683</v>
      </c>
      <c r="R493" s="46" t="s">
        <v>701</v>
      </c>
      <c r="S493" s="46" t="s">
        <v>803</v>
      </c>
      <c r="T493" s="46" t="s">
        <v>1</v>
      </c>
      <c r="U493" s="46" t="s">
        <v>88</v>
      </c>
      <c r="V493" s="46" t="s">
        <v>1231</v>
      </c>
      <c r="X493" s="41" t="s">
        <v>703</v>
      </c>
      <c r="Y493" s="128" t="s">
        <v>2151</v>
      </c>
      <c r="Z493" s="93"/>
      <c r="AA493" s="41"/>
      <c r="AB493" s="41"/>
    </row>
    <row r="494" spans="1:28" s="44" customFormat="1">
      <c r="A494" s="40" t="s">
        <v>325</v>
      </c>
      <c r="B494" s="41" t="s">
        <v>1860</v>
      </c>
      <c r="C494" s="40" t="s">
        <v>23</v>
      </c>
      <c r="D494" s="40" t="s">
        <v>24</v>
      </c>
      <c r="E494" s="42" t="s">
        <v>326</v>
      </c>
      <c r="F494" s="45" t="s">
        <v>1492</v>
      </c>
      <c r="G494" s="40" t="s">
        <v>715</v>
      </c>
      <c r="H494" s="40">
        <v>467</v>
      </c>
      <c r="I494" s="40">
        <v>1</v>
      </c>
      <c r="J494" s="40" t="s">
        <v>1</v>
      </c>
      <c r="K494" s="40" t="s">
        <v>1</v>
      </c>
      <c r="L494" s="40" t="s">
        <v>1</v>
      </c>
      <c r="M494" s="40" t="s">
        <v>2114</v>
      </c>
      <c r="N494" s="40">
        <v>1720398</v>
      </c>
      <c r="O494" s="40" t="s">
        <v>1668</v>
      </c>
      <c r="P494" s="40" t="s">
        <v>1746</v>
      </c>
      <c r="Q494" s="40" t="s">
        <v>1683</v>
      </c>
      <c r="R494" s="40" t="s">
        <v>701</v>
      </c>
      <c r="S494" s="40" t="s">
        <v>803</v>
      </c>
      <c r="T494" s="40" t="s">
        <v>1</v>
      </c>
      <c r="U494" s="40" t="s">
        <v>327</v>
      </c>
      <c r="V494" s="40" t="s">
        <v>1232</v>
      </c>
      <c r="W494" s="40"/>
      <c r="X494" s="40" t="s">
        <v>703</v>
      </c>
      <c r="Y494" s="120" t="s">
        <v>2151</v>
      </c>
      <c r="Z494" s="88"/>
      <c r="AA494" s="40"/>
      <c r="AB494" s="41"/>
    </row>
    <row r="495" spans="1:28" s="68" customFormat="1">
      <c r="A495" s="55" t="s">
        <v>328</v>
      </c>
      <c r="B495" s="41" t="s">
        <v>1860</v>
      </c>
      <c r="C495" s="55" t="s">
        <v>23</v>
      </c>
      <c r="D495" s="55" t="s">
        <v>24</v>
      </c>
      <c r="E495" s="56" t="s">
        <v>329</v>
      </c>
      <c r="F495" s="57" t="s">
        <v>1492</v>
      </c>
      <c r="G495" s="55" t="s">
        <v>740</v>
      </c>
      <c r="H495" s="55">
        <v>467</v>
      </c>
      <c r="I495" s="55">
        <v>1</v>
      </c>
      <c r="J495" s="55" t="s">
        <v>1</v>
      </c>
      <c r="K495" s="55" t="s">
        <v>1</v>
      </c>
      <c r="L495" s="55" t="s">
        <v>1</v>
      </c>
      <c r="M495" s="55" t="s">
        <v>2114</v>
      </c>
      <c r="N495" s="55">
        <v>1720398</v>
      </c>
      <c r="O495" s="55" t="s">
        <v>1668</v>
      </c>
      <c r="P495" s="55" t="s">
        <v>1746</v>
      </c>
      <c r="Q495" s="55" t="s">
        <v>1683</v>
      </c>
      <c r="R495" s="55" t="s">
        <v>701</v>
      </c>
      <c r="S495" s="55" t="s">
        <v>803</v>
      </c>
      <c r="T495" s="55" t="s">
        <v>1</v>
      </c>
      <c r="U495" s="55" t="s">
        <v>330</v>
      </c>
      <c r="V495" s="55" t="s">
        <v>1233</v>
      </c>
      <c r="W495" s="55"/>
      <c r="X495" s="55" t="s">
        <v>703</v>
      </c>
      <c r="Y495" s="121" t="s">
        <v>2151</v>
      </c>
      <c r="Z495" s="94"/>
      <c r="AA495" s="55"/>
      <c r="AB495" s="41"/>
    </row>
    <row r="496" spans="1:28" s="40" customFormat="1">
      <c r="A496" s="40" t="s">
        <v>351</v>
      </c>
      <c r="B496" s="41" t="s">
        <v>1860</v>
      </c>
      <c r="C496" s="40" t="s">
        <v>23</v>
      </c>
      <c r="D496" s="40" t="s">
        <v>24</v>
      </c>
      <c r="E496" s="42" t="s">
        <v>783</v>
      </c>
      <c r="F496" s="45" t="s">
        <v>1492</v>
      </c>
      <c r="G496" s="40" t="s">
        <v>1445</v>
      </c>
      <c r="H496" s="40">
        <v>467</v>
      </c>
      <c r="I496" s="40">
        <v>1</v>
      </c>
      <c r="J496" s="40" t="s">
        <v>1</v>
      </c>
      <c r="K496" s="40" t="s">
        <v>1</v>
      </c>
      <c r="L496" s="40" t="s">
        <v>1</v>
      </c>
      <c r="M496" s="40" t="s">
        <v>2114</v>
      </c>
      <c r="N496" s="40">
        <v>1720398</v>
      </c>
      <c r="O496" s="40" t="s">
        <v>1668</v>
      </c>
      <c r="P496" s="40" t="s">
        <v>1746</v>
      </c>
      <c r="Q496" s="40" t="s">
        <v>1683</v>
      </c>
      <c r="R496" s="40" t="s">
        <v>701</v>
      </c>
      <c r="S496" s="40" t="s">
        <v>803</v>
      </c>
      <c r="T496" s="40" t="s">
        <v>1</v>
      </c>
      <c r="U496" s="40" t="s">
        <v>248</v>
      </c>
      <c r="V496" s="40" t="s">
        <v>1204</v>
      </c>
      <c r="X496" s="40" t="s">
        <v>703</v>
      </c>
      <c r="Y496" s="120" t="s">
        <v>2151</v>
      </c>
      <c r="Z496" s="88"/>
    </row>
    <row r="497" spans="1:28" s="40" customFormat="1">
      <c r="A497" s="40" t="s">
        <v>709</v>
      </c>
      <c r="B497" s="41" t="s">
        <v>1860</v>
      </c>
      <c r="C497" s="40" t="s">
        <v>23</v>
      </c>
      <c r="D497" s="40" t="s">
        <v>24</v>
      </c>
      <c r="E497" s="42" t="s">
        <v>1858</v>
      </c>
      <c r="F497" s="45" t="s">
        <v>1492</v>
      </c>
      <c r="G497" s="40" t="s">
        <v>3</v>
      </c>
      <c r="H497" s="40">
        <v>467</v>
      </c>
      <c r="I497" s="40">
        <v>3</v>
      </c>
      <c r="J497" s="40" t="s">
        <v>1</v>
      </c>
      <c r="K497" s="40" t="s">
        <v>1</v>
      </c>
      <c r="L497" s="40" t="s">
        <v>1</v>
      </c>
      <c r="M497" s="40" t="s">
        <v>2114</v>
      </c>
      <c r="N497" s="40">
        <v>1720398</v>
      </c>
      <c r="O497" s="40" t="s">
        <v>1847</v>
      </c>
      <c r="P497" s="40" t="s">
        <v>1743</v>
      </c>
      <c r="Q497" s="40" t="s">
        <v>1683</v>
      </c>
      <c r="R497" s="40" t="s">
        <v>701</v>
      </c>
      <c r="S497" s="40" t="s">
        <v>803</v>
      </c>
      <c r="T497" s="40" t="s">
        <v>1</v>
      </c>
      <c r="U497" s="40" t="s">
        <v>710</v>
      </c>
      <c r="V497" s="40" t="s">
        <v>1240</v>
      </c>
      <c r="X497" s="40" t="s">
        <v>703</v>
      </c>
      <c r="Y497" s="120" t="s">
        <v>2151</v>
      </c>
      <c r="Z497" s="88"/>
    </row>
    <row r="498" spans="1:28" s="40" customFormat="1">
      <c r="A498" s="40" t="s">
        <v>1672</v>
      </c>
      <c r="B498" s="41" t="s">
        <v>1860</v>
      </c>
      <c r="C498" s="40" t="s">
        <v>23</v>
      </c>
      <c r="D498" s="40" t="s">
        <v>24</v>
      </c>
      <c r="E498" s="42" t="s">
        <v>1853</v>
      </c>
      <c r="F498" s="45" t="s">
        <v>1492</v>
      </c>
      <c r="G498" s="40" t="s">
        <v>3</v>
      </c>
      <c r="H498" s="40">
        <v>467</v>
      </c>
      <c r="I498" s="40">
        <v>6</v>
      </c>
      <c r="J498" s="40" t="s">
        <v>1</v>
      </c>
      <c r="K498" s="40" t="s">
        <v>1</v>
      </c>
      <c r="L498" s="40" t="s">
        <v>1</v>
      </c>
      <c r="M498" s="40" t="s">
        <v>2114</v>
      </c>
      <c r="N498" s="40">
        <v>1720398</v>
      </c>
      <c r="O498" s="40" t="s">
        <v>1847</v>
      </c>
      <c r="P498" s="40" t="s">
        <v>1746</v>
      </c>
      <c r="Q498" s="40" t="s">
        <v>1683</v>
      </c>
      <c r="R498" s="40" t="s">
        <v>701</v>
      </c>
      <c r="S498" s="40" t="s">
        <v>803</v>
      </c>
      <c r="T498" s="40" t="s">
        <v>1</v>
      </c>
      <c r="U498" s="40" t="s">
        <v>301</v>
      </c>
      <c r="V498" s="40" t="s">
        <v>1221</v>
      </c>
      <c r="X498" s="40" t="s">
        <v>703</v>
      </c>
      <c r="Y498" s="120" t="s">
        <v>2151</v>
      </c>
      <c r="Z498" s="88"/>
      <c r="AA498" s="48"/>
      <c r="AB498" s="48"/>
    </row>
    <row r="499" spans="1:28" s="44" customFormat="1">
      <c r="A499" s="41" t="s">
        <v>1673</v>
      </c>
      <c r="B499" s="41" t="s">
        <v>1860</v>
      </c>
      <c r="C499" s="41" t="s">
        <v>23</v>
      </c>
      <c r="D499" s="41" t="s">
        <v>24</v>
      </c>
      <c r="E499" s="47" t="s">
        <v>1846</v>
      </c>
      <c r="F499" s="43" t="s">
        <v>1492</v>
      </c>
      <c r="G499" s="41" t="s">
        <v>3</v>
      </c>
      <c r="H499" s="41">
        <v>467</v>
      </c>
      <c r="I499" s="41">
        <v>4</v>
      </c>
      <c r="J499" s="41" t="s">
        <v>1</v>
      </c>
      <c r="K499" s="41" t="s">
        <v>1</v>
      </c>
      <c r="L499" s="41" t="s">
        <v>1</v>
      </c>
      <c r="M499" s="41" t="s">
        <v>2114</v>
      </c>
      <c r="N499" s="41">
        <v>1720398</v>
      </c>
      <c r="O499" s="41" t="s">
        <v>1847</v>
      </c>
      <c r="P499" s="41" t="s">
        <v>1744</v>
      </c>
      <c r="Q499" s="41" t="s">
        <v>1683</v>
      </c>
      <c r="R499" s="41" t="s">
        <v>701</v>
      </c>
      <c r="S499" s="41" t="s">
        <v>803</v>
      </c>
      <c r="T499" s="41" t="s">
        <v>1</v>
      </c>
      <c r="U499" s="41" t="s">
        <v>103</v>
      </c>
      <c r="V499" s="41" t="s">
        <v>1186</v>
      </c>
      <c r="W499" s="41"/>
      <c r="X499" s="41" t="s">
        <v>703</v>
      </c>
      <c r="Y499" s="128" t="s">
        <v>2151</v>
      </c>
      <c r="Z499" s="93"/>
      <c r="AA499" s="40"/>
      <c r="AB499" s="40"/>
    </row>
    <row r="500" spans="1:28" s="46" customFormat="1" ht="15" customHeight="1">
      <c r="A500" s="41" t="s">
        <v>1865</v>
      </c>
      <c r="B500" s="41" t="s">
        <v>1860</v>
      </c>
      <c r="C500" s="41" t="s">
        <v>23</v>
      </c>
      <c r="D500" s="41" t="s">
        <v>24</v>
      </c>
      <c r="E500" s="47" t="s">
        <v>1866</v>
      </c>
      <c r="F500" s="43" t="s">
        <v>1492</v>
      </c>
      <c r="G500" s="41" t="s">
        <v>3</v>
      </c>
      <c r="H500" s="41">
        <v>467</v>
      </c>
      <c r="I500" s="41">
        <v>3</v>
      </c>
      <c r="J500" s="41" t="s">
        <v>1</v>
      </c>
      <c r="K500" s="41" t="s">
        <v>1</v>
      </c>
      <c r="L500" s="41" t="s">
        <v>1</v>
      </c>
      <c r="M500" s="41" t="s">
        <v>2114</v>
      </c>
      <c r="N500" s="41">
        <v>1720398</v>
      </c>
      <c r="O500" s="41" t="s">
        <v>1669</v>
      </c>
      <c r="P500" s="41" t="s">
        <v>1743</v>
      </c>
      <c r="Q500" s="41" t="s">
        <v>1683</v>
      </c>
      <c r="R500" s="41" t="s">
        <v>1867</v>
      </c>
      <c r="S500" s="41" t="s">
        <v>803</v>
      </c>
      <c r="T500" s="41" t="s">
        <v>1</v>
      </c>
      <c r="U500" s="41" t="s">
        <v>1868</v>
      </c>
      <c r="V500" s="41" t="s">
        <v>1869</v>
      </c>
      <c r="W500" s="41"/>
      <c r="X500" s="41"/>
      <c r="Y500" s="128" t="s">
        <v>2151</v>
      </c>
      <c r="Z500" s="93"/>
      <c r="AA500" s="41"/>
      <c r="AB500" s="41"/>
    </row>
    <row r="501" spans="1:28">
      <c r="A501" s="40" t="s">
        <v>105</v>
      </c>
      <c r="B501" s="40" t="s">
        <v>1860</v>
      </c>
      <c r="C501" s="41" t="s">
        <v>17</v>
      </c>
      <c r="D501" s="41" t="s">
        <v>73</v>
      </c>
      <c r="E501" s="47" t="s">
        <v>106</v>
      </c>
      <c r="F501" s="43" t="s">
        <v>1492</v>
      </c>
      <c r="G501" s="40" t="s">
        <v>800</v>
      </c>
      <c r="H501" s="40">
        <v>467</v>
      </c>
      <c r="I501" s="40">
        <v>1</v>
      </c>
      <c r="J501" s="41" t="s">
        <v>1</v>
      </c>
      <c r="K501" s="41" t="s">
        <v>1</v>
      </c>
      <c r="L501" s="41" t="s">
        <v>1</v>
      </c>
      <c r="M501" s="40" t="s">
        <v>2114</v>
      </c>
      <c r="N501" s="41">
        <v>632996</v>
      </c>
      <c r="O501" s="40" t="s">
        <v>1668</v>
      </c>
      <c r="P501" s="40" t="s">
        <v>1744</v>
      </c>
      <c r="Q501" s="40" t="s">
        <v>1683</v>
      </c>
      <c r="R501" s="40" t="s">
        <v>701</v>
      </c>
      <c r="S501" s="41" t="s">
        <v>803</v>
      </c>
      <c r="T501" s="41" t="s">
        <v>1</v>
      </c>
      <c r="U501" s="40" t="s">
        <v>107</v>
      </c>
      <c r="V501" s="40" t="s">
        <v>1172</v>
      </c>
      <c r="W501" s="40"/>
      <c r="X501" s="40" t="s">
        <v>703</v>
      </c>
      <c r="Y501" s="120" t="s">
        <v>2151</v>
      </c>
      <c r="Z501" s="88"/>
      <c r="AA501" s="40"/>
      <c r="AB501" s="40"/>
    </row>
    <row r="502" spans="1:28">
      <c r="A502" s="40" t="s">
        <v>108</v>
      </c>
      <c r="B502" s="40" t="s">
        <v>1860</v>
      </c>
      <c r="C502" s="41" t="s">
        <v>17</v>
      </c>
      <c r="D502" s="41" t="s">
        <v>73</v>
      </c>
      <c r="E502" s="42" t="s">
        <v>1720</v>
      </c>
      <c r="F502" s="43" t="s">
        <v>1492</v>
      </c>
      <c r="G502" s="40" t="s">
        <v>736</v>
      </c>
      <c r="H502" s="40">
        <v>467</v>
      </c>
      <c r="I502" s="40">
        <v>1</v>
      </c>
      <c r="J502" s="41" t="s">
        <v>1</v>
      </c>
      <c r="K502" s="41" t="s">
        <v>1</v>
      </c>
      <c r="L502" s="41" t="s">
        <v>1</v>
      </c>
      <c r="M502" s="40" t="s">
        <v>2114</v>
      </c>
      <c r="N502" s="41">
        <v>632996</v>
      </c>
      <c r="O502" s="40" t="s">
        <v>1668</v>
      </c>
      <c r="P502" s="40" t="s">
        <v>1744</v>
      </c>
      <c r="Q502" s="40" t="s">
        <v>1683</v>
      </c>
      <c r="R502" s="40" t="s">
        <v>701</v>
      </c>
      <c r="S502" s="41" t="s">
        <v>803</v>
      </c>
      <c r="T502" s="41" t="s">
        <v>1</v>
      </c>
      <c r="U502" s="40" t="s">
        <v>109</v>
      </c>
      <c r="V502" s="40" t="s">
        <v>1173</v>
      </c>
      <c r="W502" s="40"/>
      <c r="X502" s="40" t="s">
        <v>703</v>
      </c>
      <c r="Y502" s="120" t="s">
        <v>2151</v>
      </c>
      <c r="Z502" s="88"/>
      <c r="AA502" s="40"/>
      <c r="AB502" s="40"/>
    </row>
    <row r="503" spans="1:28">
      <c r="A503" s="40" t="s">
        <v>112</v>
      </c>
      <c r="B503" s="40" t="s">
        <v>1860</v>
      </c>
      <c r="C503" s="41" t="s">
        <v>17</v>
      </c>
      <c r="D503" s="41" t="s">
        <v>73</v>
      </c>
      <c r="E503" s="42" t="s">
        <v>797</v>
      </c>
      <c r="F503" s="43" t="s">
        <v>1492</v>
      </c>
      <c r="G503" s="40" t="s">
        <v>1835</v>
      </c>
      <c r="H503" s="40">
        <v>467</v>
      </c>
      <c r="I503" s="40">
        <v>1</v>
      </c>
      <c r="J503" s="41" t="s">
        <v>1</v>
      </c>
      <c r="K503" s="41" t="s">
        <v>1</v>
      </c>
      <c r="L503" s="41" t="s">
        <v>1</v>
      </c>
      <c r="M503" s="40" t="s">
        <v>2114</v>
      </c>
      <c r="N503" s="41">
        <v>632996</v>
      </c>
      <c r="O503" s="40" t="s">
        <v>1668</v>
      </c>
      <c r="P503" s="40" t="s">
        <v>1744</v>
      </c>
      <c r="Q503" s="40" t="s">
        <v>1683</v>
      </c>
      <c r="R503" s="40" t="s">
        <v>701</v>
      </c>
      <c r="S503" s="41" t="s">
        <v>803</v>
      </c>
      <c r="T503" s="41" t="s">
        <v>1</v>
      </c>
      <c r="U503" s="40" t="s">
        <v>113</v>
      </c>
      <c r="V503" s="40" t="s">
        <v>1174</v>
      </c>
      <c r="W503" s="40"/>
      <c r="X503" s="40" t="s">
        <v>703</v>
      </c>
      <c r="Y503" s="120" t="s">
        <v>2151</v>
      </c>
      <c r="Z503" s="88"/>
      <c r="AA503" s="40"/>
      <c r="AB503" s="40"/>
    </row>
    <row r="504" spans="1:28" s="85" customFormat="1" ht="15" customHeight="1">
      <c r="A504" s="41" t="s">
        <v>114</v>
      </c>
      <c r="B504" s="41" t="s">
        <v>1860</v>
      </c>
      <c r="C504" s="41" t="s">
        <v>17</v>
      </c>
      <c r="D504" s="41" t="s">
        <v>73</v>
      </c>
      <c r="E504" s="47" t="s">
        <v>115</v>
      </c>
      <c r="F504" s="43" t="s">
        <v>1492</v>
      </c>
      <c r="G504" s="41" t="s">
        <v>3</v>
      </c>
      <c r="H504" s="41">
        <v>467</v>
      </c>
      <c r="I504" s="41">
        <v>1</v>
      </c>
      <c r="J504" s="41" t="s">
        <v>1</v>
      </c>
      <c r="K504" s="41" t="s">
        <v>1</v>
      </c>
      <c r="L504" s="41" t="s">
        <v>1</v>
      </c>
      <c r="M504" s="41" t="s">
        <v>2114</v>
      </c>
      <c r="N504" s="41">
        <v>632996</v>
      </c>
      <c r="O504" s="41" t="s">
        <v>1668</v>
      </c>
      <c r="P504" s="41" t="s">
        <v>1744</v>
      </c>
      <c r="Q504" s="41" t="s">
        <v>1683</v>
      </c>
      <c r="R504" s="41" t="s">
        <v>701</v>
      </c>
      <c r="S504" s="41" t="s">
        <v>803</v>
      </c>
      <c r="T504" s="41" t="s">
        <v>1</v>
      </c>
      <c r="U504" s="41" t="s">
        <v>116</v>
      </c>
      <c r="V504" s="41" t="s">
        <v>1175</v>
      </c>
      <c r="W504" s="41"/>
      <c r="X504" s="41" t="s">
        <v>703</v>
      </c>
      <c r="Y504" s="128" t="s">
        <v>2151</v>
      </c>
      <c r="Z504" s="93"/>
      <c r="AA504" s="41"/>
      <c r="AB504" s="41"/>
    </row>
    <row r="505" spans="1:28" s="85" customFormat="1" ht="15" customHeight="1">
      <c r="A505" s="41" t="s">
        <v>117</v>
      </c>
      <c r="B505" s="41" t="s">
        <v>1860</v>
      </c>
      <c r="C505" s="41" t="s">
        <v>17</v>
      </c>
      <c r="D505" s="41" t="s">
        <v>73</v>
      </c>
      <c r="E505" s="47" t="s">
        <v>118</v>
      </c>
      <c r="F505" s="43" t="s">
        <v>1492</v>
      </c>
      <c r="G505" s="41" t="s">
        <v>1774</v>
      </c>
      <c r="H505" s="41">
        <v>467</v>
      </c>
      <c r="I505" s="41">
        <v>1</v>
      </c>
      <c r="J505" s="41" t="s">
        <v>1</v>
      </c>
      <c r="K505" s="41" t="s">
        <v>1</v>
      </c>
      <c r="L505" s="41" t="s">
        <v>1</v>
      </c>
      <c r="M505" s="41" t="s">
        <v>2114</v>
      </c>
      <c r="N505" s="41">
        <v>632996</v>
      </c>
      <c r="O505" s="41" t="s">
        <v>1668</v>
      </c>
      <c r="P505" s="41" t="s">
        <v>1744</v>
      </c>
      <c r="Q505" s="41" t="s">
        <v>1683</v>
      </c>
      <c r="R505" s="41" t="s">
        <v>701</v>
      </c>
      <c r="S505" s="41" t="s">
        <v>803</v>
      </c>
      <c r="T505" s="41" t="s">
        <v>1</v>
      </c>
      <c r="U505" s="41" t="s">
        <v>119</v>
      </c>
      <c r="V505" s="41" t="s">
        <v>1176</v>
      </c>
      <c r="W505" s="41"/>
      <c r="X505" s="41" t="s">
        <v>703</v>
      </c>
      <c r="Y505" s="128" t="s">
        <v>2151</v>
      </c>
      <c r="Z505" s="93"/>
      <c r="AA505" s="41"/>
      <c r="AB505" s="41"/>
    </row>
    <row r="506" spans="1:28" s="96" customFormat="1" ht="15" customHeight="1">
      <c r="A506" s="40" t="s">
        <v>220</v>
      </c>
      <c r="B506" s="40" t="s">
        <v>1860</v>
      </c>
      <c r="C506" s="40" t="s">
        <v>17</v>
      </c>
      <c r="D506" s="40" t="s">
        <v>73</v>
      </c>
      <c r="E506" s="42" t="s">
        <v>221</v>
      </c>
      <c r="F506" s="45" t="s">
        <v>1492</v>
      </c>
      <c r="G506" s="40" t="s">
        <v>762</v>
      </c>
      <c r="H506" s="40">
        <v>467</v>
      </c>
      <c r="I506" s="40">
        <v>1</v>
      </c>
      <c r="J506" s="40" t="s">
        <v>1</v>
      </c>
      <c r="K506" s="40" t="s">
        <v>1</v>
      </c>
      <c r="L506" s="40" t="s">
        <v>1</v>
      </c>
      <c r="M506" s="40" t="s">
        <v>2114</v>
      </c>
      <c r="N506" s="40">
        <v>632996</v>
      </c>
      <c r="O506" s="40" t="s">
        <v>1668</v>
      </c>
      <c r="P506" s="40" t="s">
        <v>1744</v>
      </c>
      <c r="Q506" s="40" t="s">
        <v>1683</v>
      </c>
      <c r="R506" s="40" t="s">
        <v>701</v>
      </c>
      <c r="S506" s="40" t="s">
        <v>803</v>
      </c>
      <c r="T506" s="40" t="s">
        <v>1</v>
      </c>
      <c r="U506" s="40" t="s">
        <v>222</v>
      </c>
      <c r="V506" s="40" t="s">
        <v>1197</v>
      </c>
      <c r="W506" s="40"/>
      <c r="X506" s="40" t="s">
        <v>703</v>
      </c>
      <c r="Y506" s="120" t="s">
        <v>2151</v>
      </c>
      <c r="Z506" s="88"/>
      <c r="AA506" s="40"/>
      <c r="AB506" s="40"/>
    </row>
    <row r="507" spans="1:28" s="99" customFormat="1" ht="15" customHeight="1">
      <c r="A507" s="40" t="s">
        <v>267</v>
      </c>
      <c r="B507" s="40" t="s">
        <v>1860</v>
      </c>
      <c r="C507" s="40" t="s">
        <v>17</v>
      </c>
      <c r="D507" s="40" t="s">
        <v>73</v>
      </c>
      <c r="E507" s="42" t="s">
        <v>268</v>
      </c>
      <c r="F507" s="45" t="s">
        <v>1492</v>
      </c>
      <c r="G507" s="40" t="s">
        <v>761</v>
      </c>
      <c r="H507" s="40">
        <v>467</v>
      </c>
      <c r="I507" s="40">
        <v>1</v>
      </c>
      <c r="J507" s="40" t="s">
        <v>1</v>
      </c>
      <c r="K507" s="40" t="s">
        <v>1</v>
      </c>
      <c r="L507" s="40" t="s">
        <v>1</v>
      </c>
      <c r="M507" s="40" t="s">
        <v>2114</v>
      </c>
      <c r="N507" s="40">
        <v>632996</v>
      </c>
      <c r="O507" s="40" t="s">
        <v>1668</v>
      </c>
      <c r="P507" s="40" t="s">
        <v>1746</v>
      </c>
      <c r="Q507" s="40" t="s">
        <v>1683</v>
      </c>
      <c r="R507" s="40" t="s">
        <v>701</v>
      </c>
      <c r="S507" s="40" t="s">
        <v>803</v>
      </c>
      <c r="T507" s="40" t="s">
        <v>1</v>
      </c>
      <c r="U507" s="40" t="s">
        <v>116</v>
      </c>
      <c r="V507" s="40" t="s">
        <v>1209</v>
      </c>
      <c r="W507" s="40"/>
      <c r="X507" s="40" t="s">
        <v>703</v>
      </c>
      <c r="Y507" s="120" t="s">
        <v>2151</v>
      </c>
      <c r="Z507" s="88"/>
      <c r="AA507" s="40"/>
      <c r="AB507" s="40"/>
    </row>
    <row r="508" spans="1:28" s="99" customFormat="1" ht="15" customHeight="1">
      <c r="A508" s="40" t="s">
        <v>291</v>
      </c>
      <c r="B508" s="40" t="s">
        <v>1860</v>
      </c>
      <c r="C508" s="40" t="s">
        <v>17</v>
      </c>
      <c r="D508" s="40" t="s">
        <v>73</v>
      </c>
      <c r="E508" s="42" t="s">
        <v>292</v>
      </c>
      <c r="F508" s="45" t="s">
        <v>1492</v>
      </c>
      <c r="G508" s="40" t="s">
        <v>720</v>
      </c>
      <c r="H508" s="40">
        <v>467</v>
      </c>
      <c r="I508" s="40">
        <v>1</v>
      </c>
      <c r="J508" s="40" t="s">
        <v>1</v>
      </c>
      <c r="K508" s="40" t="s">
        <v>1</v>
      </c>
      <c r="L508" s="40" t="s">
        <v>1</v>
      </c>
      <c r="M508" s="40" t="s">
        <v>2114</v>
      </c>
      <c r="N508" s="40">
        <v>632996</v>
      </c>
      <c r="O508" s="40" t="s">
        <v>1668</v>
      </c>
      <c r="P508" s="40" t="s">
        <v>1746</v>
      </c>
      <c r="Q508" s="40" t="s">
        <v>1683</v>
      </c>
      <c r="R508" s="40" t="s">
        <v>701</v>
      </c>
      <c r="S508" s="40" t="s">
        <v>803</v>
      </c>
      <c r="T508" s="40" t="s">
        <v>1</v>
      </c>
      <c r="U508" s="40" t="s">
        <v>293</v>
      </c>
      <c r="V508" s="40" t="s">
        <v>1218</v>
      </c>
      <c r="W508" s="40"/>
      <c r="X508" s="40" t="s">
        <v>703</v>
      </c>
      <c r="Y508" s="120" t="s">
        <v>2151</v>
      </c>
      <c r="Z508" s="88"/>
      <c r="AA508" s="40"/>
      <c r="AB508" s="40"/>
    </row>
    <row r="509" spans="1:28" s="99" customFormat="1" ht="15" customHeight="1">
      <c r="A509" s="40" t="s">
        <v>1050</v>
      </c>
      <c r="B509" s="40" t="s">
        <v>1860</v>
      </c>
      <c r="C509" s="40" t="s">
        <v>17</v>
      </c>
      <c r="D509" s="40" t="s">
        <v>73</v>
      </c>
      <c r="E509" s="42" t="s">
        <v>1051</v>
      </c>
      <c r="F509" s="45" t="s">
        <v>1492</v>
      </c>
      <c r="G509" s="40" t="s">
        <v>1015</v>
      </c>
      <c r="H509" s="40">
        <v>467</v>
      </c>
      <c r="I509" s="40">
        <v>1</v>
      </c>
      <c r="J509" s="40" t="s">
        <v>1</v>
      </c>
      <c r="K509" s="40" t="s">
        <v>1</v>
      </c>
      <c r="L509" s="40" t="s">
        <v>1</v>
      </c>
      <c r="M509" s="40" t="s">
        <v>2114</v>
      </c>
      <c r="N509" s="40">
        <v>632996</v>
      </c>
      <c r="O509" s="40" t="s">
        <v>1668</v>
      </c>
      <c r="P509" s="40" t="s">
        <v>1745</v>
      </c>
      <c r="Q509" s="40" t="s">
        <v>1683</v>
      </c>
      <c r="R509" s="40" t="s">
        <v>701</v>
      </c>
      <c r="S509" s="40" t="s">
        <v>803</v>
      </c>
      <c r="T509" s="40" t="s">
        <v>1</v>
      </c>
      <c r="U509" s="40" t="s">
        <v>1052</v>
      </c>
      <c r="V509" s="40" t="s">
        <v>1242</v>
      </c>
      <c r="W509" s="40"/>
      <c r="X509" s="40" t="s">
        <v>703</v>
      </c>
      <c r="Y509" s="120" t="s">
        <v>2151</v>
      </c>
      <c r="Z509" s="88"/>
      <c r="AA509" s="40"/>
      <c r="AB509" s="40"/>
    </row>
    <row r="510" spans="1:28" s="106" customFormat="1" ht="15" customHeight="1">
      <c r="A510" s="55" t="s">
        <v>1086</v>
      </c>
      <c r="B510" s="55" t="s">
        <v>1860</v>
      </c>
      <c r="C510" s="55" t="s">
        <v>17</v>
      </c>
      <c r="D510" s="55" t="s">
        <v>73</v>
      </c>
      <c r="E510" s="56" t="s">
        <v>1087</v>
      </c>
      <c r="F510" s="57" t="s">
        <v>1492</v>
      </c>
      <c r="G510" s="55" t="s">
        <v>1088</v>
      </c>
      <c r="H510" s="55">
        <v>467</v>
      </c>
      <c r="I510" s="55">
        <v>1</v>
      </c>
      <c r="J510" s="55" t="s">
        <v>1</v>
      </c>
      <c r="K510" s="55" t="s">
        <v>1</v>
      </c>
      <c r="L510" s="55" t="s">
        <v>1</v>
      </c>
      <c r="M510" s="55" t="s">
        <v>2114</v>
      </c>
      <c r="N510" s="55">
        <v>632996</v>
      </c>
      <c r="O510" s="55" t="s">
        <v>1668</v>
      </c>
      <c r="P510" s="55" t="s">
        <v>1745</v>
      </c>
      <c r="Q510" s="55" t="s">
        <v>1683</v>
      </c>
      <c r="R510" s="55" t="s">
        <v>701</v>
      </c>
      <c r="S510" s="55" t="s">
        <v>803</v>
      </c>
      <c r="T510" s="55" t="s">
        <v>1</v>
      </c>
      <c r="U510" s="55" t="s">
        <v>2203</v>
      </c>
      <c r="V510" s="55" t="s">
        <v>1244</v>
      </c>
      <c r="W510" s="55"/>
      <c r="X510" s="55" t="s">
        <v>703</v>
      </c>
      <c r="Y510" s="121" t="s">
        <v>2151</v>
      </c>
      <c r="Z510" s="94"/>
      <c r="AA510" s="58"/>
      <c r="AB510" s="58"/>
    </row>
    <row r="511" spans="1:28" s="99" customFormat="1" ht="15" customHeight="1">
      <c r="A511" s="40" t="s">
        <v>160</v>
      </c>
      <c r="B511" s="40" t="s">
        <v>1860</v>
      </c>
      <c r="C511" s="40" t="s">
        <v>8</v>
      </c>
      <c r="D511" s="40" t="s">
        <v>161</v>
      </c>
      <c r="E511" s="42" t="s">
        <v>162</v>
      </c>
      <c r="F511" s="45" t="s">
        <v>1492</v>
      </c>
      <c r="G511" s="40" t="s">
        <v>760</v>
      </c>
      <c r="H511" s="40">
        <v>467</v>
      </c>
      <c r="I511" s="40">
        <v>1</v>
      </c>
      <c r="J511" s="40" t="s">
        <v>1</v>
      </c>
      <c r="K511" s="40" t="s">
        <v>1</v>
      </c>
      <c r="L511" s="40" t="s">
        <v>1</v>
      </c>
      <c r="M511" s="40" t="s">
        <v>102</v>
      </c>
      <c r="N511" s="40">
        <v>186913</v>
      </c>
      <c r="O511" s="40" t="s">
        <v>1668</v>
      </c>
      <c r="P511" s="40" t="s">
        <v>1744</v>
      </c>
      <c r="Q511" s="40" t="s">
        <v>1683</v>
      </c>
      <c r="R511" s="40" t="s">
        <v>701</v>
      </c>
      <c r="S511" s="40" t="s">
        <v>803</v>
      </c>
      <c r="T511" s="40" t="s">
        <v>1</v>
      </c>
      <c r="U511" s="40" t="s">
        <v>163</v>
      </c>
      <c r="V511" s="40" t="s">
        <v>1187</v>
      </c>
      <c r="W511" s="40"/>
      <c r="X511" s="40" t="s">
        <v>703</v>
      </c>
      <c r="Y511" s="120" t="s">
        <v>2151</v>
      </c>
      <c r="Z511" s="88"/>
      <c r="AA511" s="48"/>
      <c r="AB511" s="48"/>
    </row>
    <row r="512" spans="1:28" s="85" customFormat="1" ht="15" customHeight="1">
      <c r="A512" s="111" t="s">
        <v>2291</v>
      </c>
      <c r="B512" s="111" t="s">
        <v>2263</v>
      </c>
      <c r="C512" s="41" t="s">
        <v>23</v>
      </c>
      <c r="D512" s="41" t="s">
        <v>24</v>
      </c>
      <c r="E512" s="114" t="s">
        <v>2265</v>
      </c>
      <c r="F512" s="52" t="s">
        <v>1492</v>
      </c>
      <c r="G512" s="111" t="s">
        <v>718</v>
      </c>
      <c r="H512" s="111">
        <v>213500</v>
      </c>
      <c r="I512" s="111">
        <v>1</v>
      </c>
      <c r="J512" s="41" t="s">
        <v>1</v>
      </c>
      <c r="K512" s="41" t="s">
        <v>1</v>
      </c>
      <c r="L512" s="41" t="s">
        <v>1</v>
      </c>
      <c r="M512" s="111"/>
      <c r="N512" s="41">
        <v>1720398</v>
      </c>
      <c r="O512" s="111" t="s">
        <v>2219</v>
      </c>
      <c r="P512" s="111" t="s">
        <v>2267</v>
      </c>
      <c r="Q512" s="111" t="s">
        <v>2269</v>
      </c>
      <c r="R512" s="111" t="s">
        <v>2269</v>
      </c>
      <c r="S512" s="41" t="s">
        <v>803</v>
      </c>
      <c r="T512" s="41" t="s">
        <v>1</v>
      </c>
      <c r="U512" s="111" t="s">
        <v>2270</v>
      </c>
      <c r="V512" s="111" t="s">
        <v>2271</v>
      </c>
      <c r="W512" s="111"/>
      <c r="X512" s="111" t="s">
        <v>1747</v>
      </c>
      <c r="Y512" s="130" t="s">
        <v>2274</v>
      </c>
      <c r="Z512" s="118"/>
      <c r="AA512" s="114"/>
      <c r="AB512" s="114"/>
    </row>
    <row r="513" spans="1:28" customFormat="1">
      <c r="A513" s="69" t="s">
        <v>2292</v>
      </c>
      <c r="B513" s="69" t="s">
        <v>2264</v>
      </c>
      <c r="C513" s="40" t="s">
        <v>23</v>
      </c>
      <c r="D513" s="40" t="s">
        <v>24</v>
      </c>
      <c r="E513" s="71" t="s">
        <v>2265</v>
      </c>
      <c r="F513" s="64" t="s">
        <v>1492</v>
      </c>
      <c r="G513" s="69" t="s">
        <v>718</v>
      </c>
      <c r="H513" s="69">
        <v>242500</v>
      </c>
      <c r="I513" s="69">
        <v>1</v>
      </c>
      <c r="J513" s="40" t="s">
        <v>1</v>
      </c>
      <c r="K513" s="40" t="s">
        <v>1</v>
      </c>
      <c r="L513" s="40" t="s">
        <v>1</v>
      </c>
      <c r="M513" s="69"/>
      <c r="N513" s="40">
        <v>1720398</v>
      </c>
      <c r="O513" s="69" t="s">
        <v>2219</v>
      </c>
      <c r="P513" s="69" t="s">
        <v>2267</v>
      </c>
      <c r="Q513" s="69" t="s">
        <v>2269</v>
      </c>
      <c r="R513" s="69" t="s">
        <v>2269</v>
      </c>
      <c r="S513" s="40" t="s">
        <v>803</v>
      </c>
      <c r="T513" s="40" t="s">
        <v>1</v>
      </c>
      <c r="U513" s="69" t="s">
        <v>2270</v>
      </c>
      <c r="V513" s="69" t="s">
        <v>2271</v>
      </c>
      <c r="W513" s="69"/>
      <c r="X513" s="69" t="s">
        <v>1747</v>
      </c>
      <c r="Y513" s="131" t="s">
        <v>2274</v>
      </c>
      <c r="Z513" s="95"/>
      <c r="AA513" s="71"/>
      <c r="AB513" s="71"/>
    </row>
    <row r="514" spans="1:28" customFormat="1">
      <c r="A514" s="69" t="s">
        <v>2283</v>
      </c>
      <c r="B514" s="69" t="s">
        <v>2261</v>
      </c>
      <c r="C514" s="40" t="s">
        <v>23</v>
      </c>
      <c r="D514" s="40" t="s">
        <v>24</v>
      </c>
      <c r="E514" s="42" t="s">
        <v>2262</v>
      </c>
      <c r="F514" s="64" t="s">
        <v>1492</v>
      </c>
      <c r="G514" s="69" t="s">
        <v>740</v>
      </c>
      <c r="H514" s="69">
        <v>285145</v>
      </c>
      <c r="I514" s="69">
        <v>1</v>
      </c>
      <c r="J514" s="40" t="s">
        <v>1</v>
      </c>
      <c r="K514" s="40" t="s">
        <v>1</v>
      </c>
      <c r="L514" s="40" t="s">
        <v>1</v>
      </c>
      <c r="M514" s="69"/>
      <c r="N514" s="40">
        <v>1720398</v>
      </c>
      <c r="O514" s="69" t="s">
        <v>2219</v>
      </c>
      <c r="P514" s="69" t="s">
        <v>2266</v>
      </c>
      <c r="Q514" s="69" t="s">
        <v>2268</v>
      </c>
      <c r="R514" s="69" t="s">
        <v>2268</v>
      </c>
      <c r="S514" s="40" t="s">
        <v>803</v>
      </c>
      <c r="T514" s="40" t="s">
        <v>1</v>
      </c>
      <c r="U514" s="69" t="s">
        <v>330</v>
      </c>
      <c r="V514" s="69" t="s">
        <v>2272</v>
      </c>
      <c r="W514" s="69"/>
      <c r="X514" s="69" t="s">
        <v>1747</v>
      </c>
      <c r="Y514" s="131" t="s">
        <v>2273</v>
      </c>
      <c r="Z514" s="95"/>
      <c r="AA514" s="71"/>
      <c r="AB514" s="71"/>
    </row>
  </sheetData>
  <autoFilter ref="A1:BA1" xr:uid="{20EC48EA-CE04-47AA-B409-4EE94F8BD349}"/>
  <sortState ref="A2:Z499">
    <sortCondition ref="B397"/>
  </sortState>
  <conditionalFormatting sqref="A488:A493 A1 A116:A345 A3:A41 A496:A497 A499:A512 A515:A1048576">
    <cfRule type="duplicateValues" dxfId="32" priority="42"/>
  </conditionalFormatting>
  <conditionalFormatting sqref="A488:A493 A1 A116:A345 A3:A41 A496:A497 A499:A512 A515:A1048576">
    <cfRule type="duplicateValues" dxfId="31" priority="32"/>
    <cfRule type="duplicateValues" dxfId="30" priority="33"/>
  </conditionalFormatting>
  <conditionalFormatting sqref="A486">
    <cfRule type="duplicateValues" dxfId="29" priority="27"/>
  </conditionalFormatting>
  <conditionalFormatting sqref="A486">
    <cfRule type="duplicateValues" dxfId="28" priority="26"/>
  </conditionalFormatting>
  <conditionalFormatting sqref="A486">
    <cfRule type="duplicateValues" dxfId="27" priority="24"/>
    <cfRule type="duplicateValues" dxfId="26" priority="25"/>
  </conditionalFormatting>
  <conditionalFormatting sqref="A42:A103">
    <cfRule type="duplicateValues" dxfId="25" priority="173"/>
  </conditionalFormatting>
  <conditionalFormatting sqref="A2">
    <cfRule type="duplicateValues" dxfId="24" priority="23"/>
  </conditionalFormatting>
  <conditionalFormatting sqref="A2">
    <cfRule type="duplicateValues" dxfId="23" priority="21"/>
    <cfRule type="duplicateValues" dxfId="22" priority="22"/>
  </conditionalFormatting>
  <conditionalFormatting sqref="A494">
    <cfRule type="duplicateValues" dxfId="21" priority="19"/>
  </conditionalFormatting>
  <conditionalFormatting sqref="A494">
    <cfRule type="duplicateValues" dxfId="20" priority="17"/>
    <cfRule type="duplicateValues" dxfId="19" priority="18"/>
  </conditionalFormatting>
  <conditionalFormatting sqref="A494">
    <cfRule type="duplicateValues" dxfId="18" priority="20"/>
  </conditionalFormatting>
  <conditionalFormatting sqref="A495">
    <cfRule type="duplicateValues" dxfId="17" priority="15"/>
  </conditionalFormatting>
  <conditionalFormatting sqref="A495">
    <cfRule type="duplicateValues" dxfId="16" priority="13"/>
    <cfRule type="duplicateValues" dxfId="15" priority="14"/>
  </conditionalFormatting>
  <conditionalFormatting sqref="A495">
    <cfRule type="duplicateValues" dxfId="14" priority="16"/>
  </conditionalFormatting>
  <conditionalFormatting sqref="A498">
    <cfRule type="duplicateValues" dxfId="13" priority="11"/>
  </conditionalFormatting>
  <conditionalFormatting sqref="A498">
    <cfRule type="duplicateValues" dxfId="12" priority="9"/>
    <cfRule type="duplicateValues" dxfId="11" priority="10"/>
  </conditionalFormatting>
  <conditionalFormatting sqref="A498">
    <cfRule type="duplicateValues" dxfId="10" priority="12"/>
  </conditionalFormatting>
  <conditionalFormatting sqref="A42:A102">
    <cfRule type="duplicateValues" dxfId="9" priority="391"/>
  </conditionalFormatting>
  <conditionalFormatting sqref="A116:A345">
    <cfRule type="duplicateValues" dxfId="8" priority="600"/>
  </conditionalFormatting>
  <conditionalFormatting sqref="A513">
    <cfRule type="duplicateValues" dxfId="7" priority="7"/>
  </conditionalFormatting>
  <conditionalFormatting sqref="A513">
    <cfRule type="duplicateValues" dxfId="6" priority="5"/>
    <cfRule type="duplicateValues" dxfId="5" priority="6"/>
  </conditionalFormatting>
  <conditionalFormatting sqref="A513">
    <cfRule type="duplicateValues" dxfId="4" priority="8"/>
  </conditionalFormatting>
  <conditionalFormatting sqref="A514">
    <cfRule type="duplicateValues" dxfId="3" priority="3"/>
  </conditionalFormatting>
  <conditionalFormatting sqref="A514">
    <cfRule type="duplicateValues" dxfId="2" priority="1"/>
    <cfRule type="duplicateValues" dxfId="1" priority="2"/>
  </conditionalFormatting>
  <conditionalFormatting sqref="A514">
    <cfRule type="duplicateValues" dxfId="0" priority="4"/>
  </conditionalFormatting>
  <hyperlinks>
    <hyperlink ref="F72" r:id="rId1" display="https://www.youtube.com/watch?v=wMmC1V9GAXI&amp;index=9&amp;t=0s&amp;list=PL9dzajHh7kNTZU7ozrCOC41tImtb1MWbe" xr:uid="{0AB4481A-7C99-42C8-AA34-D9E8E18D9B9C}"/>
    <hyperlink ref="F73" r:id="rId2" display="https://www.youtube.com/watch?v=wMmC1V9GAXI&amp;index=9&amp;t=0s&amp;list=PL9dzajHh7kNTZU7ozrCOC41tImtb1MWbe" xr:uid="{9B3A1BC3-BFE5-4BD5-87D6-25D8F12CBD82}"/>
    <hyperlink ref="F74" r:id="rId3" display="https://www.youtube.com/watch?v=wMmC1V9GAXI&amp;index=9&amp;t=0s&amp;list=PL9dzajHh7kNTZU7ozrCOC41tImtb1MWbe" xr:uid="{31BF5C61-3C80-42E5-867C-ADBD86E593B3}"/>
    <hyperlink ref="F75" r:id="rId4" display="https://www.youtube.com/watch?v=wMmC1V9GAXI&amp;index=9&amp;t=0s&amp;list=PL9dzajHh7kNTZU7ozrCOC41tImtb1MWbe" xr:uid="{6BFA6B6A-9B5E-4BE6-8A89-54E7BE63721B}"/>
    <hyperlink ref="F76" r:id="rId5" display="https://www.youtube.com/watch?v=wMmC1V9GAXI&amp;index=9&amp;t=0s&amp;list=PL9dzajHh7kNTZU7ozrCOC41tImtb1MWbe" xr:uid="{5E223D2E-E3F1-4DC6-893F-FE395D6DD350}"/>
    <hyperlink ref="F77" r:id="rId6" display="https://www.youtube.com/watch?v=wMmC1V9GAXI&amp;index=9&amp;t=0s&amp;list=PL9dzajHh7kNTZU7ozrCOC41tImtb1MWbe" xr:uid="{01454349-0514-4A62-AAB4-7B04C1878D40}"/>
    <hyperlink ref="F78" r:id="rId7" display="https://www.youtube.com/watch?v=wMmC1V9GAXI&amp;index=9&amp;t=0s&amp;list=PL9dzajHh7kNTZU7ozrCOC41tImtb1MWbe" xr:uid="{A8EDB8B8-8042-41B8-97FD-4486D718857A}"/>
    <hyperlink ref="F80" r:id="rId8" display="https://www.youtube.com/watch?v=wMmC1V9GAXI&amp;index=9&amp;t=0s&amp;list=PL9dzajHh7kNTZU7ozrCOC41tImtb1MWbe" xr:uid="{CFBF6F67-1B27-4DFE-96C8-C0B7A342E99D}"/>
    <hyperlink ref="F79" r:id="rId9" display="https://www.youtube.com/watch?v=wMmC1V9GAXI&amp;index=9&amp;t=0s&amp;list=PL9dzajHh7kNTZU7ozrCOC41tImtb1MWbe" xr:uid="{9D591C2C-7400-4CED-850C-8AC235093B1B}"/>
    <hyperlink ref="F82" r:id="rId10" display="https://www.youtube.com/watch?v=wMmC1V9GAXI&amp;index=9&amp;t=0s&amp;list=PL9dzajHh7kNTZU7ozrCOC41tImtb1MWbe" xr:uid="{10DF7442-1088-4124-8BB3-B1244658EA4A}"/>
    <hyperlink ref="F81" r:id="rId11" display="https://www.youtube.com/watch?v=wMmC1V9GAXI&amp;index=9&amp;t=0s&amp;list=PL9dzajHh7kNTZU7ozrCOC41tImtb1MWbe" xr:uid="{29E0357F-251E-4AFE-9D5C-159621905BCB}"/>
    <hyperlink ref="F83" r:id="rId12" display="https://www.youtube.com/watch?v=wMmC1V9GAXI&amp;index=9&amp;t=0s&amp;list=PL9dzajHh7kNTZU7ozrCOC41tImtb1MWbe" xr:uid="{DAC1B54E-C670-46C8-946B-B4D1FBF64BA3}"/>
    <hyperlink ref="F84" r:id="rId13" display="https://www.youtube.com/watch?v=wMmC1V9GAXI&amp;index=9&amp;t=0s&amp;list=PL9dzajHh7kNTZU7ozrCOC41tImtb1MWbe" xr:uid="{42735E8A-B4DF-426C-B7EF-DA8B930724BA}"/>
    <hyperlink ref="F85" r:id="rId14" display="https://www.youtube.com/watch?v=wMmC1V9GAXI&amp;index=9&amp;t=0s&amp;list=PL9dzajHh7kNTZU7ozrCOC41tImtb1MWbe" xr:uid="{25304F3D-7C19-4FFC-84B2-DCB3CECB215D}"/>
    <hyperlink ref="F86" r:id="rId15" display="https://www.youtube.com/watch?v=wMmC1V9GAXI&amp;index=9&amp;t=0s&amp;list=PL9dzajHh7kNTZU7ozrCOC41tImtb1MWbe" xr:uid="{CF199498-8CE2-495E-9FD9-BC101991261E}"/>
    <hyperlink ref="F87" r:id="rId16" display="https://www.youtube.com/watch?v=wMmC1V9GAXI&amp;index=9&amp;t=0s&amp;list=PL9dzajHh7kNTZU7ozrCOC41tImtb1MWbe" xr:uid="{78187832-6005-4F15-BAF5-11EC0DEE16F0}"/>
    <hyperlink ref="F88" r:id="rId17" display="https://www.youtube.com/watch?v=wMmC1V9GAXI&amp;index=9&amp;t=0s&amp;list=PL9dzajHh7kNTZU7ozrCOC41tImtb1MWbe" xr:uid="{0C5D2158-B3E0-4604-99D2-2C1068F1FDD2}"/>
    <hyperlink ref="F89" r:id="rId18" display="https://www.youtube.com/watch?v=wMmC1V9GAXI&amp;index=9&amp;t=0s&amp;list=PL9dzajHh7kNTZU7ozrCOC41tImtb1MWbe" xr:uid="{CCBBAE7D-5C21-40FD-BB48-2A78660AE1E5}"/>
    <hyperlink ref="F92" r:id="rId19" display="https://www.youtube.com/watch?v=wMmC1V9GAXI&amp;index=9&amp;t=0s&amp;list=PL9dzajHh7kNTZU7ozrCOC41tImtb1MWbe" xr:uid="{EED9E231-98C6-4277-9A0F-98ADAC7E58D9}"/>
    <hyperlink ref="F91" r:id="rId20" display="https://www.youtube.com/watch?v=wMmC1V9GAXI&amp;index=9&amp;t=0s&amp;list=PL9dzajHh7kNTZU7ozrCOC41tImtb1MWbe" xr:uid="{0FE62498-445E-437C-BE27-02A2AA1A3944}"/>
    <hyperlink ref="F90" r:id="rId21" display="https://www.youtube.com/watch?v=wMmC1V9GAXI&amp;index=9&amp;t=0s&amp;list=PL9dzajHh7kNTZU7ozrCOC41tImtb1MWbe" xr:uid="{48EBEB8A-3BE2-46DA-94AB-6F3D957D4276}"/>
    <hyperlink ref="F93" r:id="rId22" display="https://www.youtube.com/watch?v=wMmC1V9GAXI&amp;index=9&amp;t=0s&amp;list=PL9dzajHh7kNTZU7ozrCOC41tImtb1MWbe" xr:uid="{659AA4E3-39E2-4688-B617-6A6A5FA25238}"/>
    <hyperlink ref="F94" r:id="rId23" display="https://www.youtube.com/watch?v=wMmC1V9GAXI&amp;index=9&amp;t=0s&amp;list=PL9dzajHh7kNTZU7ozrCOC41tImtb1MWbe" xr:uid="{1C4CE619-F075-44AB-9AD9-B13993E52BD5}"/>
    <hyperlink ref="F97" r:id="rId24" display="https://www.youtube.com/watch?v=wMmC1V9GAXI&amp;index=9&amp;t=0s&amp;list=PL9dzajHh7kNTZU7ozrCOC41tImtb1MWbe" xr:uid="{B7A3A2B0-0BB1-47EB-96B4-F67FE994CC64}"/>
    <hyperlink ref="F95" r:id="rId25" display="https://www.youtube.com/watch?v=wMmC1V9GAXI&amp;index=9&amp;t=0s&amp;list=PL9dzajHh7kNTZU7ozrCOC41tImtb1MWbe" xr:uid="{05282B47-A22F-46C7-8289-40356D283A73}"/>
    <hyperlink ref="F96" r:id="rId26" display="https://www.youtube.com/watch?v=wMmC1V9GAXI&amp;index=9&amp;t=0s&amp;list=PL9dzajHh7kNTZU7ozrCOC41tImtb1MWbe" xr:uid="{7CAC059B-7BD0-47FA-81BC-E7B7867A9FE8}"/>
    <hyperlink ref="F98" r:id="rId27" display="https://www.youtube.com/watch?v=wMmC1V9GAXI&amp;index=9&amp;t=0s&amp;list=PL9dzajHh7kNTZU7ozrCOC41tImtb1MWbe" xr:uid="{A38C72E7-6CFF-4622-92DE-2983BDA3CE15}"/>
    <hyperlink ref="F99" r:id="rId28" display="https://www.youtube.com/watch?v=wMmC1V9GAXI&amp;index=9&amp;t=0s&amp;list=PL9dzajHh7kNTZU7ozrCOC41tImtb1MWbe" xr:uid="{2993AD87-FC29-4224-BF25-6B5762253251}"/>
    <hyperlink ref="F100" r:id="rId29" display="https://www.youtube.com/watch?v=wMmC1V9GAXI&amp;index=9&amp;t=0s&amp;list=PL9dzajHh7kNTZU7ozrCOC41tImtb1MWbe" xr:uid="{6F8446A2-6717-4F77-B25A-6E80C76C1BDF}"/>
    <hyperlink ref="F101" r:id="rId30" display="https://www.youtube.com/watch?v=wMmC1V9GAXI&amp;index=9&amp;t=0s&amp;list=PL9dzajHh7kNTZU7ozrCOC41tImtb1MWbe" xr:uid="{65DB7367-7F47-4A40-B60D-D9E43EF3A48B}"/>
    <hyperlink ref="F102" r:id="rId31" display="https://www.youtube.com/watch?v=wMmC1V9GAXI&amp;index=9&amp;t=0s&amp;list=PL9dzajHh7kNTZU7ozrCOC41tImtb1MWbe" xr:uid="{30EB7A0C-D9F6-438C-A4A3-387B094F86E4}"/>
    <hyperlink ref="F104" r:id="rId32" display="https://www.youtube.com/watch?v=wMmC1V9GAXI&amp;index=9&amp;t=0s&amp;list=PL9dzajHh7kNTZU7ozrCOC41tImtb1MWbe" xr:uid="{4FEBC215-E6BC-4D15-A0B9-A5F73A722307}"/>
    <hyperlink ref="F103" r:id="rId33" display="https://www.youtube.com/watch?v=wMmC1V9GAXI&amp;index=9&amp;t=0s&amp;list=PL9dzajHh7kNTZU7ozrCOC41tImtb1MWbe" xr:uid="{707C2B13-73EC-43FA-8D0A-06E4B9FB9DFA}"/>
    <hyperlink ref="F105" r:id="rId34" display="https://www.youtube.com/watch?v=wMmC1V9GAXI&amp;index=9&amp;t=0s&amp;list=PL9dzajHh7kNTZU7ozrCOC41tImtb1MWbe" xr:uid="{91C18F5C-F24B-4439-97D0-6BA81F887648}"/>
    <hyperlink ref="F106" r:id="rId35" display="https://www.youtube.com/watch?v=wMmC1V9GAXI&amp;index=9&amp;t=0s&amp;list=PL9dzajHh7kNTZU7ozrCOC41tImtb1MWbe" xr:uid="{5AFE0B18-88CD-421B-BA9C-27100C43CCBD}"/>
    <hyperlink ref="F112" r:id="rId36" display="https://www.youtube.com/watch?v=wMmC1V9GAXI&amp;index=9&amp;t=0s&amp;list=PL9dzajHh7kNTZU7ozrCOC41tImtb1MWbe" xr:uid="{0B2FF2F6-C057-4A80-BA32-13F6FB0090C9}"/>
    <hyperlink ref="F109" r:id="rId37" display="https://www.youtube.com/watch?v=wMmC1V9GAXI&amp;index=9&amp;t=0s&amp;list=PL9dzajHh7kNTZU7ozrCOC41tImtb1MWbe" xr:uid="{08945075-B8B4-4557-A34B-E3CEB5820834}"/>
    <hyperlink ref="F111" r:id="rId38" display="https://www.youtube.com/watch?v=wMmC1V9GAXI&amp;index=9&amp;t=0s&amp;list=PL9dzajHh7kNTZU7ozrCOC41tImtb1MWbe" xr:uid="{44C45D18-B978-4171-8542-5CB1A8735627}"/>
    <hyperlink ref="F108" r:id="rId39" display="https://www.youtube.com/watch?v=wMmC1V9GAXI&amp;index=9&amp;t=0s&amp;list=PL9dzajHh7kNTZU7ozrCOC41tImtb1MWbe" xr:uid="{16A0E398-8192-41C2-8E0D-06785F0C6547}"/>
    <hyperlink ref="F110" r:id="rId40" display="https://www.youtube.com/watch?v=wMmC1V9GAXI&amp;index=9&amp;t=0s&amp;list=PL9dzajHh7kNTZU7ozrCOC41tImtb1MWbe" xr:uid="{88C6B8F3-61C0-4321-9D9D-BDA9625BBF77}"/>
    <hyperlink ref="F107" r:id="rId41" display="https://www.youtube.com/watch?v=wMmC1V9GAXI&amp;index=9&amp;t=0s&amp;list=PL9dzajHh7kNTZU7ozrCOC41tImtb1MWbe" xr:uid="{791226D2-6CB5-44AD-BAEF-D3B2FB68EE4C}"/>
    <hyperlink ref="F113" r:id="rId42" display="https://www.youtube.com/watch?v=wMmC1V9GAXI&amp;index=9&amp;t=0s&amp;list=PL9dzajHh7kNTZU7ozrCOC41tImtb1MWbe" xr:uid="{3F3E2EED-C889-4C23-B9A4-CCDD85CEC827}"/>
    <hyperlink ref="F114" r:id="rId43" display="https://www.youtube.com/watch?v=wMmC1V9GAXI&amp;index=9&amp;t=0s&amp;list=PL9dzajHh7kNTZU7ozrCOC41tImtb1MWbe" xr:uid="{9901D3FF-9847-4A82-9C08-BD16B6000728}"/>
    <hyperlink ref="F115" r:id="rId44" display="https://www.youtube.com/watch?v=wMmC1V9GAXI&amp;index=9&amp;t=0s&amp;list=PL9dzajHh7kNTZU7ozrCOC41tImtb1MWbe" xr:uid="{539A3FF2-8B7C-4D99-BA80-B35D4D027B04}"/>
    <hyperlink ref="F116" r:id="rId45" display="https://www.youtube.com/watch?v=wMmC1V9GAXI&amp;index=9&amp;t=0s&amp;list=PL9dzajHh7kNTZU7ozrCOC41tImtb1MWbe" xr:uid="{5615270D-C53A-4B6C-8CE7-3A1E8CC1CA3C}"/>
    <hyperlink ref="V124:V133" r:id="rId46" display="http://led.screennetwork.pl/" xr:uid="{99115D5D-F8A9-43BA-B40C-86358E2383FE}"/>
    <hyperlink ref="F117:F123" r:id="rId47" display="http://led.screennetwork.pl/LOK2385" xr:uid="{5FFDE069-0F11-4682-A2EC-728237128C86}"/>
    <hyperlink ref="V292:V315" r:id="rId48" display="http://led.screennetwork.pl/" xr:uid="{40C701C3-7251-4A6F-BE29-F8CCB95A0530}"/>
    <hyperlink ref="F304" r:id="rId49" display="https://www.youtube.com/watch?v=kxUoa3Wkpu0&amp;list=PL9dzajHh7kNTZU7ozrCOC41tImtb1MWbe&amp;index=4" xr:uid="{733705E6-4712-44F3-AAF2-FF1E6D2DFFE2}"/>
    <hyperlink ref="F303" r:id="rId50" display="https://www.youtube.com/watch?v=kxUoa3Wkpu0&amp;list=PL9dzajHh7kNTZU7ozrCOC41tImtb1MWbe&amp;index=4" xr:uid="{63E8C5A3-5466-4712-AC85-332B49D9EE65}"/>
    <hyperlink ref="F305" r:id="rId51" display="https://www.youtube.com/watch?v=kxUoa3Wkpu0&amp;list=PL9dzajHh7kNTZU7ozrCOC41tImtb1MWbe&amp;index=4" xr:uid="{A8C68A2C-3841-469E-A694-DBDEABC980F2}"/>
    <hyperlink ref="F308" r:id="rId52" display="https://www.youtube.com/watch?v=kxUoa3Wkpu0&amp;list=PL9dzajHh7kNTZU7ozrCOC41tImtb1MWbe&amp;index=4" xr:uid="{1DB6863B-4E76-4F3B-8F80-11E73004F680}"/>
    <hyperlink ref="F309" r:id="rId53" display="https://www.youtube.com/watch?v=kxUoa3Wkpu0&amp;list=PL9dzajHh7kNTZU7ozrCOC41tImtb1MWbe&amp;index=4" xr:uid="{9AB0F7AE-81B5-493D-9677-86AB78312AB5}"/>
    <hyperlink ref="F306" r:id="rId54" display="https://www.youtube.com/watch?v=kxUoa3Wkpu0&amp;list=PL9dzajHh7kNTZU7ozrCOC41tImtb1MWbe&amp;index=4" xr:uid="{15C227A8-520D-4191-8606-D34939CAC8CE}"/>
    <hyperlink ref="F307" r:id="rId55" display="https://www.youtube.com/watch?v=kxUoa3Wkpu0&amp;list=PL9dzajHh7kNTZU7ozrCOC41tImtb1MWbe&amp;index=4" xr:uid="{C8028ADE-5C93-42E7-B482-480AA387F9E4}"/>
    <hyperlink ref="F310" r:id="rId56" display="https://www.youtube.com/watch?v=kxUoa3Wkpu0&amp;list=PL9dzajHh7kNTZU7ozrCOC41tImtb1MWbe&amp;index=4" xr:uid="{B790D7C3-B487-4757-9164-C827F5044D53}"/>
    <hyperlink ref="F313" r:id="rId57" display="https://www.youtube.com/watch?v=kxUoa3Wkpu0&amp;list=PL9dzajHh7kNTZU7ozrCOC41tImtb1MWbe&amp;index=4" xr:uid="{4FC9664A-5061-46B9-A771-90C24E8753F1}"/>
    <hyperlink ref="F311" r:id="rId58" display="https://www.youtube.com/watch?v=kxUoa3Wkpu0&amp;list=PL9dzajHh7kNTZU7ozrCOC41tImtb1MWbe&amp;index=4" xr:uid="{F6A04AB7-2B2B-4F1C-960B-7DBC73C13F71}"/>
    <hyperlink ref="F312" r:id="rId59" display="https://www.youtube.com/watch?v=kxUoa3Wkpu0&amp;list=PL9dzajHh7kNTZU7ozrCOC41tImtb1MWbe&amp;index=4" xr:uid="{A6345F42-AB50-43A6-BD07-38733AB98725}"/>
    <hyperlink ref="F314" r:id="rId60" display="https://www.youtube.com/watch?v=kxUoa3Wkpu0&amp;list=PL9dzajHh7kNTZU7ozrCOC41tImtb1MWbe&amp;index=4" xr:uid="{0073282C-44D1-4E63-A65D-46DFA78E498D}"/>
    <hyperlink ref="F315" r:id="rId61" display="https://www.youtube.com/watch?v=kxUoa3Wkpu0&amp;list=PL9dzajHh7kNTZU7ozrCOC41tImtb1MWbe&amp;index=4" xr:uid="{B6381B11-AC03-46AD-BD3E-A42A05BECDB4}"/>
    <hyperlink ref="F317" r:id="rId62" display="https://www.youtube.com/watch?v=kxUoa3Wkpu0&amp;list=PL9dzajHh7kNTZU7ozrCOC41tImtb1MWbe&amp;index=4" xr:uid="{095A2EF1-1E58-4736-840A-6122BEB9AEF5}"/>
    <hyperlink ref="F316" r:id="rId63" display="https://www.youtube.com/watch?v=kxUoa3Wkpu0&amp;list=PL9dzajHh7kNTZU7ozrCOC41tImtb1MWbe&amp;index=4" xr:uid="{50EAD922-B9ED-43FB-B8A8-93316923D86D}"/>
    <hyperlink ref="F198" r:id="rId64" display="http://led.screennetwork.pl/LOK1833" xr:uid="{6BD70B81-E7A9-4A36-9289-BDD1962D319D}"/>
    <hyperlink ref="F197" r:id="rId65" display="http://led.screennetwork.pl/LOK1837" xr:uid="{F25E4247-5906-4325-AF08-260904D9E662}"/>
    <hyperlink ref="F383" r:id="rId66" xr:uid="{5B8DD22A-5FF5-4100-920D-D6FB68D9B09D}"/>
    <hyperlink ref="F384" r:id="rId67" xr:uid="{B25CDE7C-9C65-464B-9E31-9536CFCFF63F}"/>
    <hyperlink ref="F385" r:id="rId68" xr:uid="{D76B223F-2161-477F-ACCB-2891DD998F54}"/>
    <hyperlink ref="F364" r:id="rId69" xr:uid="{7501B982-2661-4086-BFF4-528497C272BF}"/>
    <hyperlink ref="F326" r:id="rId70" xr:uid="{C67FD210-12F6-4117-BBF5-46085F981A99}"/>
    <hyperlink ref="F343" r:id="rId71" xr:uid="{4B35A77B-68A7-414B-BA3F-A95E65A1481B}"/>
    <hyperlink ref="F337" r:id="rId72" xr:uid="{0CCB9EF5-FDC7-43A8-A1C3-6624A6967D56}"/>
    <hyperlink ref="F395" r:id="rId73" xr:uid="{5B065C56-4885-4513-965B-C2E6F4A79266}"/>
    <hyperlink ref="F396" r:id="rId74" xr:uid="{74B6AB37-D6C8-4025-86AF-2814BCD96F38}"/>
    <hyperlink ref="F320" r:id="rId75" xr:uid="{C10EBB73-B660-4D74-A8B7-D8B362FF8ACB}"/>
    <hyperlink ref="F374" r:id="rId76" xr:uid="{1E271590-2B10-4A30-83AF-A7341FADE0DE}"/>
    <hyperlink ref="F381" r:id="rId77" xr:uid="{6EE7EF0F-10DE-4629-BC5C-ED83C12C01EC}"/>
    <hyperlink ref="F350" r:id="rId78" xr:uid="{3094580F-6F79-408E-92F1-3E8CB473BFC2}"/>
    <hyperlink ref="F353" r:id="rId79" xr:uid="{B2110F62-CFE0-43A9-BDE0-1C8F465B4AB7}"/>
    <hyperlink ref="F318" r:id="rId80" xr:uid="{BA114398-B586-4454-B2FC-D80B8863145E}"/>
    <hyperlink ref="F319" r:id="rId81" xr:uid="{725DDC95-75F2-45C4-AA01-C61E374B36B5}"/>
    <hyperlink ref="F321" r:id="rId82" xr:uid="{C295EFE5-3596-451D-9D93-C5FAF902F1B3}"/>
    <hyperlink ref="F322" r:id="rId83" xr:uid="{3A06987D-BA3C-41E5-947C-1C7870FF6E82}"/>
    <hyperlink ref="F323" r:id="rId84" xr:uid="{B0A626AB-E973-4A19-855A-584338AADA51}"/>
    <hyperlink ref="F324" r:id="rId85" xr:uid="{C3B241CE-F098-470E-B9B6-2B27881EC4BF}"/>
    <hyperlink ref="F327" r:id="rId86" xr:uid="{74824727-BD79-401B-9177-2B40AD28AB0D}"/>
    <hyperlink ref="F333" r:id="rId87" xr:uid="{6CF2D87E-DE44-42B3-8510-48CF043B1B7F}"/>
    <hyperlink ref="F334" r:id="rId88" xr:uid="{DF6384B7-4C59-4444-9379-FFE96DDD98F3}"/>
    <hyperlink ref="F336" r:id="rId89" xr:uid="{7F8717F5-9A3D-463D-B57C-68E406EEF6FE}"/>
    <hyperlink ref="F338" r:id="rId90" xr:uid="{655B6D14-4547-47DF-A840-B83876CC755C}"/>
    <hyperlink ref="F340" r:id="rId91" xr:uid="{4D0E2D43-E621-4238-8D19-BC701DD0DEB5}"/>
    <hyperlink ref="F341" r:id="rId92" xr:uid="{EADE0566-C4C1-4677-A39F-7027E15C37B5}"/>
    <hyperlink ref="F342" r:id="rId93" xr:uid="{DC75B5D7-0420-4377-950F-68FDEB98D7B8}"/>
    <hyperlink ref="F344" r:id="rId94" xr:uid="{1805C1FD-7E37-410A-852A-BA55508E322F}"/>
    <hyperlink ref="F345" r:id="rId95" xr:uid="{F7859EF5-63F7-4E41-9253-A9CA7FDF4CA0}"/>
    <hyperlink ref="F349" r:id="rId96" xr:uid="{52B7CED1-F777-4452-A428-C993F9D3D0D9}"/>
    <hyperlink ref="F351" r:id="rId97" xr:uid="{3F785BFE-B556-4885-A9AB-3ADEC2555D14}"/>
    <hyperlink ref="F354" r:id="rId98" xr:uid="{84B65B8E-6A05-4B09-B590-4CF0B4ECE10B}"/>
    <hyperlink ref="F355" r:id="rId99" xr:uid="{5D899724-ED13-4C7B-889C-D50A03DFE9E4}"/>
    <hyperlink ref="F357" r:id="rId100" xr:uid="{9AA308E2-290E-4734-892F-DDD7F4B0F549}"/>
    <hyperlink ref="F358" r:id="rId101" xr:uid="{BF74B44D-D62C-46D9-8CF6-EFA3C511D6D2}"/>
    <hyperlink ref="F359" r:id="rId102" xr:uid="{F28FF5E4-BF93-4472-AD85-D8D09C9002E7}"/>
    <hyperlink ref="F362" r:id="rId103" xr:uid="{F4D5772C-CEC4-4636-87A4-5EFEFAAA399C}"/>
    <hyperlink ref="F365" r:id="rId104" xr:uid="{6A65EC2A-4F0A-46D6-9E45-3C2F62D8DA92}"/>
    <hyperlink ref="F366" r:id="rId105" xr:uid="{A3120666-3031-4400-BE18-E887AB70F3AC}"/>
    <hyperlink ref="F369" r:id="rId106" xr:uid="{9BE53C0D-6D8B-4A00-AB55-AA6521A9D5D4}"/>
    <hyperlink ref="F370" r:id="rId107" xr:uid="{F3843A51-F44D-43A3-B8A2-67ED8F53EA90}"/>
    <hyperlink ref="F371" r:id="rId108" xr:uid="{0B8F70B4-55CE-4292-8C1E-2A0A05BF7ACC}"/>
    <hyperlink ref="F375" r:id="rId109" xr:uid="{D2F7AD1E-5F79-4D18-A99B-2A23A4DFF29A}"/>
    <hyperlink ref="F380" r:id="rId110" xr:uid="{AF22721B-3966-4D6E-B9BB-2AEF85E507DC}"/>
    <hyperlink ref="F386" r:id="rId111" xr:uid="{A060D5F4-7B8F-4698-BFCF-6664A4C4FAAB}"/>
    <hyperlink ref="F387" r:id="rId112" xr:uid="{DD064318-051F-4E3F-A5D8-62C4F4A1529D}"/>
    <hyperlink ref="F397" r:id="rId113" xr:uid="{2F6C87A4-453B-4D64-89FF-33F0958BDE12}"/>
    <hyperlink ref="F398" r:id="rId114" xr:uid="{A4605699-3B90-43A4-A90F-974535312C33}"/>
    <hyperlink ref="F400" r:id="rId115" xr:uid="{990BF57B-8F01-44BA-B621-3942EF28A297}"/>
    <hyperlink ref="F402" r:id="rId116" xr:uid="{84211693-81B5-4B67-8D51-E1431140367E}"/>
    <hyperlink ref="F356" r:id="rId117" xr:uid="{DD453718-D1BD-401B-9836-534FE158C2D7}"/>
    <hyperlink ref="F363" r:id="rId118" xr:uid="{CF217A18-28BA-4873-ADFF-D5587C1112BB}"/>
    <hyperlink ref="F328" r:id="rId119" xr:uid="{75B12B96-7798-4A94-988D-44AA4885D13E}"/>
    <hyperlink ref="F378" r:id="rId120" xr:uid="{9501E1A2-A529-4677-9DB9-7CE177A969CA}"/>
    <hyperlink ref="F382" r:id="rId121" xr:uid="{39337458-4CD6-4545-BD48-A64B3CBA5406}"/>
    <hyperlink ref="F401" r:id="rId122" xr:uid="{DEFD2FE0-B222-48A2-8ED6-56BF87511491}"/>
    <hyperlink ref="F330" r:id="rId123" xr:uid="{EF8A07F8-D04C-4794-B309-DA9914204E97}"/>
    <hyperlink ref="F332" r:id="rId124" xr:uid="{338694D6-F7C9-4DF9-84B2-6E1337CA45AC}"/>
    <hyperlink ref="F373" r:id="rId125" xr:uid="{B4A6731E-3AE8-4D4F-8D36-667CEFFEB587}"/>
    <hyperlink ref="F367" r:id="rId126" xr:uid="{B9434312-496F-4EA3-A89A-5F6585A7427F}"/>
    <hyperlink ref="F376" r:id="rId127" xr:uid="{3C9FD2C1-1B92-4DFE-9BA8-23B401C475A4}"/>
    <hyperlink ref="F346" r:id="rId128" xr:uid="{D5B426A0-AC2F-49C2-A4FC-AA286184D322}"/>
    <hyperlink ref="F331" r:id="rId129" xr:uid="{8910D957-A203-4C7F-9666-F552D26ED4F4}"/>
    <hyperlink ref="F352" r:id="rId130" xr:uid="{3D37D4A1-97DB-43DB-B4C4-47A9CF91A2F7}"/>
    <hyperlink ref="F372" r:id="rId131" xr:uid="{31F9BBFB-505C-4DB3-A949-781FB5D02CF2}"/>
    <hyperlink ref="F388" r:id="rId132" xr:uid="{FC30ED0A-63C6-4730-92FF-5134BAC4647E}"/>
    <hyperlink ref="F389" r:id="rId133" xr:uid="{BA946F38-A0CA-498A-B9D3-0FA2C5ECFC58}"/>
    <hyperlink ref="F348" r:id="rId134" xr:uid="{79667E83-7DA6-456E-A8E2-6491F1114D4D}"/>
    <hyperlink ref="F335" r:id="rId135" xr:uid="{2185A0CE-E3C1-43F2-B178-B3D868AC4EEC}"/>
    <hyperlink ref="F325" r:id="rId136" xr:uid="{AC3BEA2A-DFE9-469B-A5D5-34E94B43F8CC}"/>
    <hyperlink ref="F390" r:id="rId137" xr:uid="{3BD57BE6-9A14-45B8-9AE0-8F5817807E14}"/>
    <hyperlink ref="F391" r:id="rId138" xr:uid="{93A450E0-5BA2-4A3A-B0D4-E22B69F69E5D}"/>
    <hyperlink ref="F377" r:id="rId139" xr:uid="{63D6C20A-F785-4730-B8D6-0F51C6F6705D}"/>
    <hyperlink ref="F368" r:id="rId140" xr:uid="{3305B756-82E5-4BE3-BE57-106E6BD21E5D}"/>
    <hyperlink ref="F379" r:id="rId141" xr:uid="{7651B7FA-C207-4BE8-9197-9A3C10466A62}"/>
    <hyperlink ref="F403" r:id="rId142" xr:uid="{865BF434-C37D-4BD1-96F1-9045399B922D}"/>
    <hyperlink ref="F392" r:id="rId143" xr:uid="{B89A372F-83D6-492C-B848-15CB2C5BB61F}"/>
    <hyperlink ref="F394" r:id="rId144" xr:uid="{F8DDB3FE-1B8D-406E-AA63-39B5C57103BB}"/>
    <hyperlink ref="F347" r:id="rId145" xr:uid="{53F133D5-E420-42BB-AE8F-530F00B0104D}"/>
    <hyperlink ref="F399" r:id="rId146" xr:uid="{6186593A-F7E6-42F1-BAC2-5DBA8635D625}"/>
    <hyperlink ref="F360" r:id="rId147" xr:uid="{E1230957-613C-437F-BF98-1BB32A4E2136}"/>
    <hyperlink ref="F329" r:id="rId148" xr:uid="{D1C5016D-D3EE-43EF-A286-0DF25149458A}"/>
    <hyperlink ref="F339" r:id="rId149" xr:uid="{932212D1-4EBE-4FB5-BE03-8CEA8C292488}"/>
    <hyperlink ref="F361" r:id="rId150" xr:uid="{9DAA9D98-F0A5-4C66-99E0-F90D0B91811F}"/>
    <hyperlink ref="F393" r:id="rId151" xr:uid="{7F340D87-4C3C-46D3-BBC9-288133382400}"/>
    <hyperlink ref="F404" r:id="rId152" xr:uid="{45482AE6-0F40-49DB-A013-826B007A57DF}"/>
    <hyperlink ref="F427" r:id="rId153" xr:uid="{CF546AA6-D39A-470B-A6F0-C7E55F8488FA}"/>
    <hyperlink ref="F501" r:id="rId154" xr:uid="{60F0E0D0-91D7-4916-B056-E2516BAF0775}"/>
    <hyperlink ref="F502" r:id="rId155" xr:uid="{9194A4BB-D673-4CF3-9074-0DD30933EAD2}"/>
    <hyperlink ref="F421" r:id="rId156" xr:uid="{57B86A3B-2970-4F71-B82E-AEA864AFD894}"/>
    <hyperlink ref="F503" r:id="rId157" xr:uid="{1D131CAE-29B1-4022-AE70-5D6CF3C4865F}"/>
    <hyperlink ref="F504" r:id="rId158" xr:uid="{2CFA1EEE-DD62-4FFD-A429-0DFC244AE3E0}"/>
    <hyperlink ref="F505" r:id="rId159" xr:uid="{995F7A89-7B5D-46D3-B379-2F8FCEDED4B7}"/>
    <hyperlink ref="F405" r:id="rId160" xr:uid="{9DF52594-A024-4020-8BE3-CC48C8BFB727}"/>
    <hyperlink ref="F435" r:id="rId161" xr:uid="{2A2E5780-05D5-460A-8F10-829947BAF906}"/>
    <hyperlink ref="F407" r:id="rId162" xr:uid="{CFA0F9A3-239B-4FE8-B330-D515F0DEF469}"/>
    <hyperlink ref="F436" r:id="rId163" xr:uid="{4B9FC59C-E740-4365-BDD1-79411DDB2FA8}"/>
    <hyperlink ref="F420" r:id="rId164" xr:uid="{FE089EBE-6814-47A1-B9FC-7A63C0F1A42C}"/>
    <hyperlink ref="F457" r:id="rId165" xr:uid="{3AEF90E6-F4AB-41E0-B726-B4C6A6E3C64F}"/>
    <hyperlink ref="F458" r:id="rId166" xr:uid="{26BA3E08-CABE-4AD1-94C0-E197580B7ED4}"/>
    <hyperlink ref="F449" r:id="rId167" xr:uid="{BC134A24-FE04-4806-8B05-DA2993E348E2}"/>
    <hyperlink ref="F459" r:id="rId168" xr:uid="{0040D3F1-7DB5-4C54-AC7D-DC7D126ECBF4}"/>
    <hyperlink ref="F460" r:id="rId169" xr:uid="{D478BC73-2E65-4423-8FA5-AD87EE45B754}"/>
    <hyperlink ref="F461" r:id="rId170" xr:uid="{7F171531-193C-406C-A618-3EAD1944CEFC}"/>
    <hyperlink ref="F462" r:id="rId171" xr:uid="{81B6B94A-272C-4A27-AEE5-50D1BA49CA97}"/>
    <hyperlink ref="F463" r:id="rId172" xr:uid="{67B23FE6-5E77-4AA9-B7F4-3F18391B644A}"/>
    <hyperlink ref="F464" r:id="rId173" xr:uid="{3C7F6C75-0940-4CE4-A988-2C3812D9AC0E}"/>
    <hyperlink ref="F465" r:id="rId174" xr:uid="{2DB5B155-E9B5-4337-B2A6-A85E895D9621}"/>
    <hyperlink ref="F511" r:id="rId175" xr:uid="{E46AA6B4-2001-418E-B4B5-9F5EB3060C5D}"/>
    <hyperlink ref="F415" r:id="rId176" xr:uid="{AF1113B7-EB02-47A7-8A96-397E6767B441}"/>
    <hyperlink ref="F428" r:id="rId177" xr:uid="{D54CC090-DB87-4FC2-9532-9407E0A27B3F}"/>
    <hyperlink ref="F406" r:id="rId178" xr:uid="{103F4BF5-659C-46D8-B2C5-D03CE946013D}"/>
    <hyperlink ref="F450" r:id="rId179" xr:uid="{2782D226-8DCC-42D8-B1C9-ADF94679C717}"/>
    <hyperlink ref="F429" r:id="rId180" xr:uid="{67664E5B-2FDA-4C2C-939D-FF5D40199AF8}"/>
    <hyperlink ref="F430" r:id="rId181" xr:uid="{EC606A13-5565-4FB7-A1F0-19672EBE6377}"/>
    <hyperlink ref="F422" r:id="rId182" xr:uid="{8E8C3D6D-B876-46BA-BB29-B1B0D6357CA2}"/>
    <hyperlink ref="F431" r:id="rId183" xr:uid="{660AD772-7DE2-48A7-8908-0EBB94098024}"/>
    <hyperlink ref="F412" r:id="rId184" xr:uid="{76438B91-45D8-4FD5-85F8-878AB9FBCA45}"/>
    <hyperlink ref="F426" r:id="rId185" xr:uid="{72F9E5F3-33D9-4A3F-8B34-E5819EA16831}"/>
    <hyperlink ref="F408" r:id="rId186" xr:uid="{9E1A00D3-C83B-4B47-8DD4-255EF87507BA}"/>
    <hyperlink ref="F409" r:id="rId187" xr:uid="{D64584BC-AA44-44EC-A7FC-46966E05FEF9}"/>
    <hyperlink ref="F413" r:id="rId188" xr:uid="{CE39D518-40E2-4E91-811F-06CE213F569A}"/>
    <hyperlink ref="F442" r:id="rId189" xr:uid="{2B0892B0-A220-413E-B0D1-B567195373A6}"/>
    <hyperlink ref="F443" r:id="rId190" xr:uid="{7DE34FD6-584E-46FE-928F-4E5AA00AE8A7}"/>
    <hyperlink ref="F452" r:id="rId191" xr:uid="{F1AA38FB-40DC-421B-94B3-202015CD98F7}"/>
    <hyperlink ref="F456" r:id="rId192" xr:uid="{8E10D67A-B15E-4573-960F-41FBE87F110A}"/>
    <hyperlink ref="F451" r:id="rId193" xr:uid="{B12F558B-EDCC-405F-A981-A64289076088}"/>
    <hyperlink ref="F453" r:id="rId194" xr:uid="{C931E945-10DC-4ABD-BC0D-67302AA63DC2}"/>
    <hyperlink ref="F454" r:id="rId195" xr:uid="{45D82956-8F2A-4173-91CB-B55B634E919C}"/>
    <hyperlink ref="F506" r:id="rId196" xr:uid="{1792C915-568A-4907-86CE-2D8F216FD4ED}"/>
    <hyperlink ref="F455" r:id="rId197" xr:uid="{D5A724A9-124D-479E-A794-4632CB199B3D}"/>
    <hyperlink ref="F466" r:id="rId198" xr:uid="{FD25FD59-1902-445F-A66A-329909C6796A}"/>
    <hyperlink ref="F444" r:id="rId199" xr:uid="{4EC8604E-8013-4A9B-89DC-02E55F015168}"/>
    <hyperlink ref="F419" r:id="rId200" xr:uid="{05B2171D-4FEF-4B9A-AF4C-E33521B327EA}"/>
    <hyperlink ref="F467" r:id="rId201" xr:uid="{BB5D8771-9F4B-4D17-A254-BF6990368579}"/>
    <hyperlink ref="F468" r:id="rId202" xr:uid="{1D97515F-1BBA-4BCD-8933-114DFB1E7178}"/>
    <hyperlink ref="F469" r:id="rId203" xr:uid="{6B9F80F7-679B-4C5A-8907-7950D26D2548}"/>
    <hyperlink ref="F470" r:id="rId204" xr:uid="{7E951CB8-98A3-44E4-AE04-401ED08805F6}"/>
    <hyperlink ref="F471" r:id="rId205" xr:uid="{F3177563-087E-48B7-B152-B779F530F1C3}"/>
    <hyperlink ref="F472" r:id="rId206" xr:uid="{24BDD488-9C8A-4640-9638-55BDDD699452}"/>
    <hyperlink ref="F423" r:id="rId207" xr:uid="{B3221FCF-2A0E-4687-B46C-A7C60E9FBF9E}"/>
    <hyperlink ref="F473" r:id="rId208" xr:uid="{E60863BF-CC3F-404E-B5F3-21F948665467}"/>
    <hyperlink ref="F414" r:id="rId209" xr:uid="{893CD0A0-13BC-44BA-8AD4-D9BE027DC89B}"/>
    <hyperlink ref="F474" r:id="rId210" xr:uid="{95E68D80-EF54-4EF5-8890-876AF782BFFA}"/>
    <hyperlink ref="F475" r:id="rId211" xr:uid="{FA444973-F693-45C2-94F0-56285F1D0A31}"/>
    <hyperlink ref="F476" r:id="rId212" xr:uid="{48BFD5B9-B528-4199-9314-A9A1E4DC35C3}"/>
    <hyperlink ref="F477" r:id="rId213" xr:uid="{CF5CEFE1-98D2-4117-A249-B0CF260C1C5F}"/>
    <hyperlink ref="F478" r:id="rId214" xr:uid="{B653CF2E-C34C-41A8-B2E6-ED0569766C0A}"/>
    <hyperlink ref="F432" r:id="rId215" xr:uid="{9977F8AB-2F89-4E80-B7BF-3FF14E8811F5}"/>
    <hyperlink ref="F437" r:id="rId216" xr:uid="{EB13DFBD-2905-4276-A453-E01F0D47B339}"/>
    <hyperlink ref="F507" r:id="rId217" xr:uid="{75AF62A3-FB19-4AA9-8E20-6A6FCC35AE81}"/>
    <hyperlink ref="F438" r:id="rId218" xr:uid="{5C7ABCC9-8690-46F6-8DA9-46A8E6A14F2B}"/>
    <hyperlink ref="F439" r:id="rId219" xr:uid="{33D9CF84-FF31-43DF-8AF1-4AA4348909F4}"/>
    <hyperlink ref="F479" r:id="rId220" xr:uid="{50ED1A53-0E4A-405D-A146-FB6C68C0100C}"/>
    <hyperlink ref="F480" r:id="rId221" xr:uid="{F7FB7DB8-A331-4DF8-B9A4-557C71C7359E}"/>
    <hyperlink ref="F481" r:id="rId222" xr:uid="{1F500DFA-FF17-4F0A-8741-1ECD3EE5154E}"/>
    <hyperlink ref="F482" r:id="rId223" xr:uid="{063E7729-0D58-4912-B666-55DAA10B1BE4}"/>
    <hyperlink ref="F440" r:id="rId224" xr:uid="{D0ECF838-6F3B-4DC7-B964-EDB414C587BA}"/>
    <hyperlink ref="F433" r:id="rId225" xr:uid="{BAB65A7E-F115-48F1-83C5-44ADDFDCAB3B}"/>
    <hyperlink ref="F483" r:id="rId226" xr:uid="{01C201DD-CCF4-4C3A-84DE-9A7B26CAF1C6}"/>
    <hyperlink ref="F508" r:id="rId227" xr:uid="{7F562B8A-D45B-4413-A9CD-F39649BE5C3A}"/>
    <hyperlink ref="F445" r:id="rId228" xr:uid="{B7104EFC-3F0F-4E21-86A3-5212366D477C}"/>
    <hyperlink ref="F484" r:id="rId229" xr:uid="{BB43EDDD-A523-4E12-B344-C0A252F5394C}"/>
    <hyperlink ref="F485" r:id="rId230" xr:uid="{FC0E8805-835E-4EC7-BE13-38682ACEE29E}"/>
    <hyperlink ref="F486" r:id="rId231" xr:uid="{5EA0C133-0BFA-4057-8930-A5F0F19F9744}"/>
    <hyperlink ref="F487" r:id="rId232" xr:uid="{F5AD7C81-A1FC-4F65-95DF-8D6A5E05BF6D}"/>
    <hyperlink ref="F488" r:id="rId233" xr:uid="{A9EA60F0-27CE-463C-A0CA-3BE979AC0A25}"/>
    <hyperlink ref="F489" r:id="rId234" xr:uid="{43A841CC-BBAA-48B9-8AE2-1C1774E045D1}"/>
    <hyperlink ref="F434" r:id="rId235" xr:uid="{92C3AF64-C17A-4173-A7B7-3D8876B8CF78}"/>
    <hyperlink ref="F490" r:id="rId236" xr:uid="{B3B1699B-48FC-4A91-92B7-144C803042CE}"/>
    <hyperlink ref="F491" r:id="rId237" xr:uid="{428B83BE-6E84-419C-BA8D-ACB543563DF5}"/>
    <hyperlink ref="F492" r:id="rId238" xr:uid="{AE5E8CAB-5247-4F65-A446-FEBAB37AAD10}"/>
    <hyperlink ref="F493" r:id="rId239" xr:uid="{FA45FDBC-F25F-4B99-BCEF-CA87B123F9BF}"/>
    <hyperlink ref="F494" r:id="rId240" xr:uid="{94A81648-0915-43B8-8CB7-22B75BC0B780}"/>
    <hyperlink ref="F495" r:id="rId241" xr:uid="{996DC78A-6549-4ADC-B3E3-F6DFC0C8925F}"/>
    <hyperlink ref="F416" r:id="rId242" xr:uid="{33457505-1EE5-4A2F-B269-6915C46607F3}"/>
    <hyperlink ref="F417" r:id="rId243" xr:uid="{6A2F687C-91C1-4BDD-AA03-FFE9B416E421}"/>
    <hyperlink ref="F424" r:id="rId244" xr:uid="{52BB512A-399E-4A22-BC74-3359A6D45173}"/>
    <hyperlink ref="F425" r:id="rId245" xr:uid="{2228C794-150A-48E8-933C-3BD3C30B976B}"/>
    <hyperlink ref="F418" r:id="rId246" xr:uid="{9A1C6668-30B0-4440-AE69-BC0D28DA0387}"/>
    <hyperlink ref="F446" r:id="rId247" xr:uid="{EF563A08-DEBA-478E-B66F-47116C52BE84}"/>
    <hyperlink ref="F410" r:id="rId248" xr:uid="{E40F42FB-9F87-4678-AE8E-784EC36C6906}"/>
    <hyperlink ref="F411" r:id="rId249" xr:uid="{942720EB-0A8A-4497-886D-4E79718526C3}"/>
    <hyperlink ref="F447" r:id="rId250" xr:uid="{D2EA0D80-7AE9-4FC7-9AAA-583413C69498}"/>
    <hyperlink ref="F496" r:id="rId251" xr:uid="{63D5BB27-46DE-48D1-AAB5-3492F17019A5}"/>
    <hyperlink ref="F497" r:id="rId252" xr:uid="{4717FA8F-D0B7-4008-8D30-DDB45230EEF1}"/>
    <hyperlink ref="F509" r:id="rId253" xr:uid="{AE048251-7C35-405B-9CA4-6AE8597C285C}"/>
    <hyperlink ref="F441" r:id="rId254" xr:uid="{A14ED342-5C2A-442A-AA23-1AA238C78104}"/>
    <hyperlink ref="F510" r:id="rId255" xr:uid="{6543D29E-91EE-4D4C-A9C1-09F24A961EB3}"/>
    <hyperlink ref="F448" r:id="rId256" xr:uid="{A0377506-8D67-4A36-BE87-B7C19314F23B}"/>
    <hyperlink ref="F498" r:id="rId257" xr:uid="{28AB0D03-5078-454D-8E05-A2D17ED336A2}"/>
    <hyperlink ref="F499" r:id="rId258" xr:uid="{73783A40-049D-4FCC-B463-B8618B7635D2}"/>
    <hyperlink ref="F500" r:id="rId259" xr:uid="{360CB4E0-3C57-488B-ADF8-01D862FD58CB}"/>
    <hyperlink ref="F2" r:id="rId260" xr:uid="{726BF579-E716-4579-A6EC-D4595B385299}"/>
    <hyperlink ref="F127" r:id="rId261" xr:uid="{B4C3EC5D-E56C-414D-BB5A-6E93418A30D2}"/>
    <hyperlink ref="F128" r:id="rId262" xr:uid="{0AD084EF-4736-4E47-AA4A-F60D9AF1B024}"/>
    <hyperlink ref="F117" r:id="rId263" xr:uid="{59D5CA25-1D40-4BF8-82BB-DECFC6003A7A}"/>
    <hyperlink ref="F118" r:id="rId264" xr:uid="{135AD9AE-243D-4508-B174-C87881004F9C}"/>
    <hyperlink ref="F119" r:id="rId265" xr:uid="{C82DAF61-7A89-465B-8689-ABAE6ABDA182}"/>
    <hyperlink ref="F120" r:id="rId266" xr:uid="{7B6F88B1-58A0-4349-B4C7-AB702F2E7A9D}"/>
    <hyperlink ref="F123" r:id="rId267" xr:uid="{D78FD2E7-85D1-44AF-B1CF-2BF8F121DE3C}"/>
    <hyperlink ref="F125" r:id="rId268" xr:uid="{9C6FA4AD-E7C5-482C-A765-E77C21FC80AB}"/>
    <hyperlink ref="F126" r:id="rId269" xr:uid="{CBA4FFF5-82ED-4116-88EE-40B3B5D03D33}"/>
    <hyperlink ref="F129" r:id="rId270" xr:uid="{8E2AD934-1CCC-4DC7-84F9-0E0AA9E2DECD}"/>
    <hyperlink ref="F130" r:id="rId271" xr:uid="{43057082-46B9-4133-9769-0529FDC2EA72}"/>
    <hyperlink ref="F131" r:id="rId272" xr:uid="{051950F4-8D62-4675-8D48-13C94DF18393}"/>
    <hyperlink ref="F121" r:id="rId273" xr:uid="{630B4D27-52E0-4620-AB0C-BF3DF3EFE201}"/>
    <hyperlink ref="F122" r:id="rId274" xr:uid="{290DA022-A135-4D21-8881-F8C9FF74991B}"/>
    <hyperlink ref="F124" r:id="rId275" xr:uid="{F25519A6-FF29-4D75-BDA7-A6CF17A98B47}"/>
    <hyperlink ref="F132" r:id="rId276" xr:uid="{C92A25FE-9E55-4E1C-BC9A-31125A197470}"/>
    <hyperlink ref="F133" r:id="rId277" xr:uid="{487D00EB-8392-4FB9-9625-098DE6806719}"/>
    <hyperlink ref="F134" r:id="rId278" xr:uid="{A68E254A-6C09-432C-9B0C-39D474616BD1}"/>
    <hyperlink ref="F136" r:id="rId279" xr:uid="{E01C664D-9ADE-4C23-84B4-404A8B4BE22C}"/>
    <hyperlink ref="F137" r:id="rId280" xr:uid="{3AC6D3DA-0E05-43A8-991B-71FD6534F9AD}"/>
    <hyperlink ref="F138" r:id="rId281" xr:uid="{64D07A99-E16D-48AE-9BAE-2438C647F576}"/>
    <hyperlink ref="F139" r:id="rId282" xr:uid="{0728FA71-1240-46AA-AE1E-6F558B3A82FC}"/>
    <hyperlink ref="F140" r:id="rId283" xr:uid="{5048E7E8-D37E-49CC-BFAA-EFDEAB393E28}"/>
    <hyperlink ref="F141" r:id="rId284" xr:uid="{46742964-0969-4698-BD5F-F0C983AA6A11}"/>
    <hyperlink ref="F142" r:id="rId285" xr:uid="{3867A038-EEB6-452C-AFFD-2BC810B58C16}"/>
    <hyperlink ref="F143" r:id="rId286" xr:uid="{68357874-9B0A-49B0-9D90-C52F4E1C2FCC}"/>
    <hyperlink ref="F144" r:id="rId287" xr:uid="{3CD0653E-BA8B-44AF-A465-5ECAB13B15AB}"/>
    <hyperlink ref="F145" r:id="rId288" xr:uid="{4C6A5434-8DE0-441F-AC47-4D693BA1C0A8}"/>
    <hyperlink ref="F147" r:id="rId289" xr:uid="{5200B1D1-C60B-4956-A1AA-189EA27A767A}"/>
    <hyperlink ref="F148" r:id="rId290" xr:uid="{23F0FB58-AE27-4208-B3FA-B2A5A322C67E}"/>
    <hyperlink ref="F149" r:id="rId291" xr:uid="{D13AEBA3-803E-48AE-B33E-D354E34B85BB}"/>
    <hyperlink ref="F150" r:id="rId292" xr:uid="{E3494537-EEDA-4433-8991-2E4BAF9FBEC9}"/>
    <hyperlink ref="F146" r:id="rId293" xr:uid="{C24D3A60-BF9E-4B0D-87F4-332803925634}"/>
    <hyperlink ref="F135" r:id="rId294" xr:uid="{144A4401-B72F-4A8A-8873-E9B63FD40A5C}"/>
    <hyperlink ref="F152" r:id="rId295" xr:uid="{42CDC502-5250-493C-9FEC-11CA66FD3208}"/>
    <hyperlink ref="F173" r:id="rId296" xr:uid="{F4C8CA46-19FE-4092-AAEB-2438AB120645}"/>
    <hyperlink ref="F163" r:id="rId297" xr:uid="{6D32832A-839F-498A-B6AB-BF5974CBF3D3}"/>
    <hyperlink ref="F165" r:id="rId298" xr:uid="{CE7EC353-DBF5-47BA-B734-143804DD4CD7}"/>
    <hyperlink ref="F172" r:id="rId299" xr:uid="{BC3C557B-20B8-4247-BD6A-4D79249E19DC}"/>
    <hyperlink ref="F162" r:id="rId300" xr:uid="{373B05DF-D46F-4A04-BE9F-EFB9173A1A52}"/>
    <hyperlink ref="F167" r:id="rId301" xr:uid="{461E6AA9-B2EA-4036-98B1-2A48BF2FD0E8}"/>
    <hyperlink ref="F171" r:id="rId302" xr:uid="{96520696-A29B-4C8A-91C9-C5CFFD6EE4BE}"/>
    <hyperlink ref="F168" r:id="rId303" xr:uid="{F8AF175B-975F-430F-A52A-C017EBD79C9D}"/>
    <hyperlink ref="F174" r:id="rId304" xr:uid="{3CFC6A84-6ACC-477B-855F-74F10CB9147D}"/>
    <hyperlink ref="F170" r:id="rId305" xr:uid="{6B89229C-BF8E-40ED-8C49-9DDCA87BCDF9}"/>
    <hyperlink ref="F175" r:id="rId306" xr:uid="{D8C3AD28-0484-4EA1-B9EE-F8DBAC1FB231}"/>
    <hyperlink ref="F169" r:id="rId307" xr:uid="{E4C6205B-B770-4F23-8BFD-303FDF693F14}"/>
    <hyperlink ref="F164" r:id="rId308" xr:uid="{7F3C5CBA-61F7-41FE-8756-4F0999804CA2}"/>
    <hyperlink ref="F188" r:id="rId309" xr:uid="{D3B2DFF5-B956-44EE-A072-0C0C0FD74F5A}"/>
    <hyperlink ref="F166" r:id="rId310" xr:uid="{F7B73BA0-8260-4BF3-A03E-CB8D859990F4}"/>
    <hyperlink ref="F153" r:id="rId311" xr:uid="{B5CA76E7-836F-476F-9DDB-30487517658C}"/>
    <hyperlink ref="F154" r:id="rId312" xr:uid="{C20FD2DE-9EE0-4DEB-8A5B-EAF26F6218DB}"/>
    <hyperlink ref="F155" r:id="rId313" xr:uid="{BFEB8B46-3C1E-4892-B4E7-D284394C7EC6}"/>
    <hyperlink ref="F189" r:id="rId314" xr:uid="{56D817DB-52E8-4069-81B7-B55B9B8A1F41}"/>
    <hyperlink ref="F190" r:id="rId315" xr:uid="{DA777FBB-94CE-4568-9693-71C79455ACB2}"/>
    <hyperlink ref="F176" r:id="rId316" xr:uid="{D4B07A52-7345-4039-B10E-73EE1CEDD42C}"/>
    <hyperlink ref="F177" r:id="rId317" xr:uid="{006D6BB4-E52B-4F07-B764-AD37CD3EC5D6}"/>
    <hyperlink ref="F178" r:id="rId318" xr:uid="{093CFED6-3E7E-452F-8368-229A01AF9EF3}"/>
    <hyperlink ref="F179" r:id="rId319" xr:uid="{833B158F-3F52-4660-8A9C-15358E57ADFC}"/>
    <hyperlink ref="F180" r:id="rId320" xr:uid="{8A84F9F3-2C81-4FD3-A66E-61B64E5E13E6}"/>
    <hyperlink ref="F151" r:id="rId321" xr:uid="{EA1515E1-44F2-4765-9CD4-A4ED5124D7CF}"/>
    <hyperlink ref="F156" r:id="rId322" xr:uid="{ADE4FE88-6AF3-446B-A159-FC6E956767D3}"/>
    <hyperlink ref="F157" r:id="rId323" xr:uid="{6ED75082-C0DB-4A17-BB88-6ED128F9E702}"/>
    <hyperlink ref="F158" r:id="rId324" xr:uid="{AD4D6D20-E0B9-407C-B8DA-F96F789F5E5F}"/>
    <hyperlink ref="F181" r:id="rId325" xr:uid="{D37C9B9F-EB4B-4C30-812A-6C097452577B}"/>
    <hyperlink ref="F182" r:id="rId326" xr:uid="{2B07BD55-F6B0-4E22-B6AC-88028096E771}"/>
    <hyperlink ref="F183" r:id="rId327" xr:uid="{59AEE6F7-4AD0-47AA-AF15-038F8802FDEE}"/>
    <hyperlink ref="F184" r:id="rId328" xr:uid="{6DD8626F-295D-4126-9291-45B26B6AB913}"/>
    <hyperlink ref="F185" r:id="rId329" xr:uid="{00000000-0004-0000-0100-000053020000}"/>
    <hyperlink ref="F186" r:id="rId330" xr:uid="{00000000-0004-0000-0100-000054020000}"/>
    <hyperlink ref="F302" r:id="rId331" display="http://led.screennetwork.pl/LOK2385" xr:uid="{A780BD6E-E78C-4910-9965-4AAC6A4E47B6}"/>
    <hyperlink ref="F301" r:id="rId332" display="http://led.screennetwork.pl/LOK2384" xr:uid="{6F84A112-8354-431A-9689-275223DB9E32}"/>
    <hyperlink ref="F299" r:id="rId333" display="http://led.screennetwork.pl/LOK1764" xr:uid="{1C480C29-73F9-4B43-B5D7-373C59D6425E}"/>
    <hyperlink ref="F297" r:id="rId334" display="http://led.screennetwork.pl/LOK1763" xr:uid="{145FFBF4-1DD8-4B2C-BF1B-7C1EB4E537B7}"/>
    <hyperlink ref="F298" r:id="rId335" display="http://led.screennetwork.pl/LOK1762" xr:uid="{35C3415A-C027-40D8-AAD2-21E82DF4CA4D}"/>
    <hyperlink ref="F300" r:id="rId336" display="http://led.screennetwork.pl/LOK1761" xr:uid="{2A2B46B1-1D5A-4B8C-A592-E616A79D4EC9}"/>
    <hyperlink ref="F296" r:id="rId337" display="http://led.screennetwork.pl/LOK1878" xr:uid="{63C11CB1-6E64-4E1D-9379-74782C58B104}"/>
    <hyperlink ref="F294" r:id="rId338" display="http://led.screennetwork.pl/LOK2147" xr:uid="{B442F880-AC98-4F6C-8D4A-49AB9CDEF604}"/>
    <hyperlink ref="F293" r:id="rId339" display="http://led.screennetwork.pl/LOK1916" xr:uid="{CEC22E4D-D7C6-4C7C-8EEB-F2019C7948AD}"/>
    <hyperlink ref="F292" r:id="rId340" display="http://led.screennetwork.pl/LOK2381" xr:uid="{88AE34A9-67B8-4ED1-A0AB-04A57C639960}"/>
    <hyperlink ref="F291" r:id="rId341" display="http://led.screennetwork.pl/LOK2380" xr:uid="{A6F3D460-ACF1-42A3-9694-5F024BD1B875}"/>
    <hyperlink ref="F289" r:id="rId342" display="http://led.screennetwork.pl/LOK1752" xr:uid="{D7227DAE-994E-473F-A5E3-7DAA3013C359}"/>
    <hyperlink ref="F290" r:id="rId343" display="http://led.screennetwork.pl/LOK1751" xr:uid="{D5067C0B-88B3-4525-8532-1CAA81BF0D11}"/>
    <hyperlink ref="F288" r:id="rId344" display="http://led.screennetwork.pl/LOK1732" xr:uid="{B96E72AE-3F9A-4D83-BE57-D0158C99B7E9}"/>
    <hyperlink ref="F287" r:id="rId345" display="http://led.screennetwork.pl/LOK1868" xr:uid="{93F41867-A034-4C48-994D-EEF06BD98C58}"/>
    <hyperlink ref="F286" r:id="rId346" display="http://led.screennetwork.pl/LOK1867" xr:uid="{66B51976-A8AF-4356-8A45-EFCDC7B13EAF}"/>
    <hyperlink ref="F285" r:id="rId347" display="http://led.screennetwork.pl/LOK1866" xr:uid="{C0E67547-772E-4E84-9D8F-50C3336225CC}"/>
    <hyperlink ref="F283" r:id="rId348" display="http://led.screennetwork.pl/LOK1758" xr:uid="{72D0E75F-25D4-4A46-9374-C0ECB18F10F7}"/>
    <hyperlink ref="F284" r:id="rId349" display="http://led.screennetwork.pl/LOK1747" xr:uid="{20E515E0-3F5B-4A6A-BE80-158CAE8E7B15}"/>
    <hyperlink ref="F280" r:id="rId350" display="http://led.screennetwork.pl/LOK1746" xr:uid="{E0C93C67-144F-4878-A420-8DCDBAFAED87}"/>
    <hyperlink ref="F282" r:id="rId351" display="http://led.screennetwork.pl/LOK1745" xr:uid="{BD8B7E78-503B-485F-8CA2-6C0E58CDEA42}"/>
    <hyperlink ref="F279" r:id="rId352" display="http://led.screennetwork.pl/LOK1744" xr:uid="{1153912D-6ABD-44CE-87DA-52B6DFA5882D}"/>
    <hyperlink ref="F281" r:id="rId353" display="http://led.screennetwork.pl/LOK1743" xr:uid="{F280D307-E0E8-47DF-B274-C9EE911A52CE}"/>
    <hyperlink ref="F278" r:id="rId354" display="http://led.screennetwork.pl/LOK2378" xr:uid="{D7830414-D0A8-4C61-B9DB-AEA1E2D435D4}"/>
    <hyperlink ref="F277" r:id="rId355" display="http://led.screennetwork.pl/LOK2377" xr:uid="{74B60804-8C4F-4CF8-80F7-D953509CEB87}"/>
    <hyperlink ref="F276" r:id="rId356" display="http://led.screennetwork.pl/LOK2376" xr:uid="{AC346C5A-08F8-4D0A-AB06-B82F906145FD}"/>
    <hyperlink ref="F273" r:id="rId357" display="http://led.screennetwork.pl/LOK1901" xr:uid="{4F763AF9-6C15-4692-9A29-F10193304F7E}"/>
    <hyperlink ref="F274" r:id="rId358" display="http://led.screennetwork.pl/LOK1900" xr:uid="{8A76A37E-A014-4978-94B2-1402B25EB6AE}"/>
    <hyperlink ref="F275" r:id="rId359" display="http://led.screennetwork.pl/LOK1899" xr:uid="{30AC9041-47E7-401A-BD36-0C638FB8B5E9}"/>
    <hyperlink ref="F268" r:id="rId360" display="http://led.screennetwork.pl/LOK1814" xr:uid="{8754E216-F47D-44E9-8697-54FAF9F01B54}"/>
    <hyperlink ref="F267" r:id="rId361" display="http://led.screennetwork.pl/LOK1813" xr:uid="{827A4739-2081-4C2B-AE94-8DE0A861EC28}"/>
    <hyperlink ref="F271" r:id="rId362" display="http://led.screennetwork.pl/LOK1812" xr:uid="{6B62F60D-BC5A-4FC0-BA88-771F64F3CCF5}"/>
    <hyperlink ref="F272" r:id="rId363" display="http://led.screennetwork.pl/LOK1811" xr:uid="{90694C30-4478-4D67-8FB6-1E9B1BF72700}"/>
    <hyperlink ref="F269" r:id="rId364" display="http://led.screennetwork.pl/LOK1810" xr:uid="{70485113-5966-4921-89D2-EFCD932D37D5}"/>
    <hyperlink ref="F266" r:id="rId365" display="http://led.screennetwork.pl/LOK1809" xr:uid="{30A3DABA-AACF-422B-8E52-CF496D2567A3}"/>
    <hyperlink ref="F270" r:id="rId366" display="http://led.screennetwork.pl/LOK1808" xr:uid="{1BF1B9FD-FB0F-40A3-A930-0371D939B758}"/>
    <hyperlink ref="F260" r:id="rId367" display="http://led.screennetwork.pl/LOK1889" xr:uid="{1409D08F-E85A-440E-BF65-3716EEE7DD84}"/>
    <hyperlink ref="F262" r:id="rId368" display="http://led.screennetwork.pl/LOK1919" xr:uid="{C731BCCE-7C4B-4E5F-B0B4-4E85FBB917A4}"/>
    <hyperlink ref="F258" r:id="rId369" display="http://led.screennetwork.pl/LOK1917" xr:uid="{2F5BB096-C7AD-4FD7-8C1A-FDA64709CE40}"/>
    <hyperlink ref="F264" r:id="rId370" display="http://led.screennetwork.pl/LOK1893" xr:uid="{F5C56F88-2924-474C-B669-76AA4C264F0B}"/>
    <hyperlink ref="F265" r:id="rId371" display="http://led.screennetwork.pl/LOK1892" xr:uid="{0049A9C8-3A8D-4B5C-9DC2-7EB4B3AA0C80}"/>
    <hyperlink ref="F261" r:id="rId372" display="http://led.screennetwork.pl/LOK1891" xr:uid="{6A36942C-EC4B-4506-B540-1F4E23B5A5F7}"/>
    <hyperlink ref="F259" r:id="rId373" display="http://led.screennetwork.pl/LOK1890" xr:uid="{6C72A1D5-CAC0-4E7E-9280-2859E89AD149}"/>
    <hyperlink ref="F263" r:id="rId374" display="http://led.screennetwork.pl/LOK1894" xr:uid="{974DE0A5-DC1F-4D73-89D1-102CD02D7F62}"/>
    <hyperlink ref="F257" r:id="rId375" display="http://led.screennetwork.pl/LOK1817" xr:uid="{94B3D15A-C4FD-4EAA-B738-4A7A22918A54}"/>
    <hyperlink ref="F256" r:id="rId376" display="http://led.screennetwork.pl/LOK1819" xr:uid="{649477C1-ACE4-4B18-9A04-532DA510390E}"/>
    <hyperlink ref="F255" r:id="rId377" display="http://led.screennetwork.pl/LOK1910" xr:uid="{78A34449-4747-4E16-8BAD-992CA574114C}"/>
    <hyperlink ref="F254" r:id="rId378" display="http://led.screennetwork.pl/LOK2353" xr:uid="{0A9DB847-31F1-44F5-A1E3-ED3832D23D97}"/>
    <hyperlink ref="F253" r:id="rId379" display="http://led.screennetwork.pl/LOK2352" xr:uid="{EF469953-4B36-414C-9434-989A19132439}"/>
    <hyperlink ref="F249" r:id="rId380" display="http://led.screennetwork.pl/LOK1773" xr:uid="{D9B3D6C7-5F42-4CFE-AE1F-3658A19D42EF}"/>
    <hyperlink ref="F250" r:id="rId381" display="http://led.screennetwork.pl/LOK1772" xr:uid="{C724A99B-451D-4D7C-8FE3-409D93972A09}"/>
    <hyperlink ref="F251" r:id="rId382" display="http://led.screennetwork.pl/LOK1771" xr:uid="{0C79E3FD-A365-4212-9378-E0DCD275DAD5}"/>
    <hyperlink ref="F252" r:id="rId383" display="http://led.screennetwork.pl/LOK1770" xr:uid="{32D6BE4B-EF95-4ADE-B33A-025F99250F57}"/>
    <hyperlink ref="F248" r:id="rId384" display="http://led.screennetwork.pl/LOK1760" xr:uid="{069AD16B-3D67-4648-8BF7-114906DE1B7E}"/>
    <hyperlink ref="F247" r:id="rId385" display="http://led.screennetwork.pl/LOK1759" xr:uid="{384043EE-EC14-4C22-9E4C-4D88E0E6E571}"/>
    <hyperlink ref="F246" r:id="rId386" display="http://led.screennetwork.pl/LOK2341" xr:uid="{E69983F0-9260-4C9E-A4AA-44647DB19146}"/>
    <hyperlink ref="F245" r:id="rId387" display="http://led.screennetwork.pl/LOK1736" xr:uid="{7235F736-0875-427D-AF78-5C506212513F}"/>
    <hyperlink ref="F244" r:id="rId388" display="http://led.screennetwork.pl/LOK1734" xr:uid="{916D65F4-8337-4262-9B66-B193E6BC4D16}"/>
    <hyperlink ref="F295" r:id="rId389" display="[Karta on-line]" xr:uid="{30C38E56-520B-438E-A1D0-9DABE7882B48}"/>
    <hyperlink ref="F213" r:id="rId390" display="http://led.screennetwork.pl/LOK2143" xr:uid="{73436408-C2AE-47A8-AA6E-D09C4D5B70B7}"/>
    <hyperlink ref="F208" r:id="rId391" xr:uid="{0B15BFDF-140C-4434-885B-BE732AB54348}"/>
    <hyperlink ref="F210" r:id="rId392" display="http://led.screennetwork.pl/LOK1884" xr:uid="{4E423BA6-EEC1-42A5-A5DE-0BD588E88A6F}"/>
    <hyperlink ref="F209" r:id="rId393" display="http://led.screennetwork.pl/LOK1875" xr:uid="{B6A33D2D-E2C5-4A55-87F3-812310AEF6BD}"/>
    <hyperlink ref="F206" r:id="rId394" display="http://led.screennetwork.pl/LOK1872" xr:uid="{30B1A259-7540-47EB-9848-CA61C242070A}"/>
    <hyperlink ref="F207" r:id="rId395" display="http://led.screennetwork.pl/LOK1865" xr:uid="{AFEC41AD-6415-4916-BF16-161A57027BC6}"/>
    <hyperlink ref="F205" r:id="rId396" display="http://led.screennetwork.pl/LOK1864" xr:uid="{99CAE47E-C14F-40F6-8D00-3793E28831D0}"/>
    <hyperlink ref="F204" r:id="rId397" display="http://led.screennetwork.pl/LOK1757" xr:uid="{800D3960-10D4-4530-86C6-9F87B4FC16C6}"/>
    <hyperlink ref="F202" r:id="rId398" display="http://led.screennetwork.pl/LOK1756" xr:uid="{D40B859E-A601-4213-BEFC-7F4471BE9361}"/>
    <hyperlink ref="F203" r:id="rId399" display="http://led.screennetwork.pl/LOK1754" xr:uid="{83AD63ED-A5D0-4B73-A19B-EC8E9C4A65AF}"/>
    <hyperlink ref="F199" r:id="rId400" display="http://led.screennetwork.pl/LOK1930" xr:uid="{14649274-1FA9-4735-9DDB-FFD79AEB0FFA}"/>
    <hyperlink ref="F201" r:id="rId401" display="http://led.screennetwork.pl/LOK1836" xr:uid="{918B4F7A-7EF9-4A77-A1FF-71C2779BDA29}"/>
    <hyperlink ref="F200" r:id="rId402" display="http://led.screennetwork.pl/LOK1832" xr:uid="{0F7A07B7-008E-44E8-AFD2-E50C005340F5}"/>
    <hyperlink ref="F211" r:id="rId403" display="http://led.screennetwork.pl/LOK1838" xr:uid="{E57800C1-874B-4313-8584-53CC0B7F868E}"/>
    <hyperlink ref="F212" r:id="rId404" display="http://led.screennetwork.pl/LOK1850" xr:uid="{8C5B4CE5-359A-436F-B264-701551929B68}"/>
    <hyperlink ref="F215" r:id="rId405" display="http://led.screennetwork.pl/LOK1843" xr:uid="{9A4F5387-3FFF-4DD9-94CC-58198DC94CAC}"/>
    <hyperlink ref="F214" r:id="rId406" display="http://led.screennetwork.pl/LOK1845" xr:uid="{1E5719AC-2C70-46FF-B45A-7DDFE8F69B46}"/>
    <hyperlink ref="F216" r:id="rId407" display="http://led.screennetwork.pl/LOK1846" xr:uid="{340E79C2-9266-4DE4-A8A5-BDCB75B53DCE}"/>
    <hyperlink ref="F217" r:id="rId408" display="http://led.screennetwork.pl/LOK1849" xr:uid="{FD7B9F43-A0D5-4C32-8C66-DCB2FDB2ED33}"/>
    <hyperlink ref="F222" r:id="rId409" display="http://led.screennetwork.pl/LOK1852" xr:uid="{DF4D5A23-51A3-4231-96C0-8C3DE98BFCC7}"/>
    <hyperlink ref="F221" r:id="rId410" display="http://led.screennetwork.pl/LOK1853" xr:uid="{A69815AD-C63A-425F-89CA-84282DFA7FAD}"/>
    <hyperlink ref="F219" r:id="rId411" display="http://led.screennetwork.pl/LOK1854" xr:uid="{CA3C726E-ED4C-4DCF-B54A-6B5333D5BA9F}"/>
    <hyperlink ref="F218" r:id="rId412" display="http://led.screennetwork.pl/LOK1863" xr:uid="{D4D41199-B77B-409D-B9D7-FF04A84B1B8F}"/>
    <hyperlink ref="F220" r:id="rId413" display="http://led.screennetwork.pl/LOK1855" xr:uid="{D206BC16-FEF7-4147-B7F0-C52E9BE0BEFC}"/>
    <hyperlink ref="F223" r:id="rId414" display="http://led.screennetwork.pl/LOK1765" xr:uid="{578D0105-46E7-4380-8194-3EE2174E0042}"/>
    <hyperlink ref="F224" r:id="rId415" display="http://led.screennetwork.pl/LOK2333" xr:uid="{C6934D10-F463-456B-9772-9E3FD5A4D137}"/>
    <hyperlink ref="F225" r:id="rId416" display="http://led.screennetwork.pl/LOK1737" xr:uid="{62912D68-983A-4705-A722-69B8D664A7C7}"/>
    <hyperlink ref="F227" r:id="rId417" display="http://led.screennetwork.pl/LOK1896" xr:uid="{B71E9707-EE89-41C9-99D7-2433BFE1F33E}"/>
    <hyperlink ref="F226" r:id="rId418" display="http://led.screennetwork.pl/LOK1897" xr:uid="{E72F9AEE-3D1A-4D84-8D16-01C050605DB3}"/>
    <hyperlink ref="F234" r:id="rId419" display="http://led.screennetwork.pl/LOK1881" xr:uid="{7B202939-DAB6-4517-AF1B-697190539E29}"/>
    <hyperlink ref="F239" r:id="rId420" display="http://led.screennetwork.pl/LOK1902" xr:uid="{D1012D21-F8A8-4B12-9FC1-45B1700CE13B}"/>
    <hyperlink ref="F238" r:id="rId421" display="http://led.screennetwork.pl/LOK1903" xr:uid="{D524028C-ABB7-4B5F-B8C9-02BFE6968372}"/>
    <hyperlink ref="F237" r:id="rId422" display="http://led.screennetwork.pl/LOK1904" xr:uid="{393310E3-BF4E-4A81-927F-C2FC22EC4043}"/>
    <hyperlink ref="F243" r:id="rId423" display="http://led.screennetwork.pl/LOK1775" xr:uid="{6020421E-2953-47EB-856E-A0DF55DCB188}"/>
    <hyperlink ref="F241" r:id="rId424" display="http://led.screennetwork.pl/LOK1777" xr:uid="{530D1080-9F4F-4BB7-9E76-9C9D3493B723}"/>
    <hyperlink ref="F242" r:id="rId425" display="http://led.screennetwork.pl/LOK1781" xr:uid="{3CC69741-D4C3-4890-A759-8B2AB7E65847}"/>
    <hyperlink ref="F240" r:id="rId426" display="http://led.screennetwork.pl/LOK1782" xr:uid="{6E03D729-7029-4E1C-A206-2C1D610E2D83}"/>
    <hyperlink ref="F235" r:id="rId427" xr:uid="{B8922A83-FC49-425D-AD6E-7DC1FBCB6AAA}"/>
    <hyperlink ref="F228" r:id="rId428" xr:uid="{5FFF489F-B863-4B16-8F3A-05905BD565E8}"/>
    <hyperlink ref="F229" r:id="rId429" xr:uid="{72AA8FC9-16DF-45B1-B7F4-BD09B30A624B}"/>
    <hyperlink ref="F230" r:id="rId430" xr:uid="{B287FEF0-BB4E-4D8C-83D3-8F582AD0A8FD}"/>
    <hyperlink ref="F231" r:id="rId431" xr:uid="{DC97B431-1918-443D-829C-7CA8678205E7}"/>
    <hyperlink ref="F232" r:id="rId432" xr:uid="{A86EFFFE-6E15-464E-808A-81FE973AEE67}"/>
    <hyperlink ref="F233" r:id="rId433" xr:uid="{6C216561-AC77-4A1E-BEF8-83549249F1FA}"/>
    <hyperlink ref="F514" r:id="rId434" xr:uid="{EFAB5B36-FFF8-4A99-B2F4-F753E5B73706}"/>
    <hyperlink ref="F512" r:id="rId435" xr:uid="{EDA6D981-733C-46D4-9382-3826E5EA6FAD}"/>
    <hyperlink ref="F513" r:id="rId436" xr:uid="{1A212A2E-0F25-4F05-88FF-A0A6ADFAAB36}"/>
    <hyperlink ref="F236" r:id="rId437" xr:uid="{65B0DDD9-BC90-4441-96A8-0F29CD6EBB45}"/>
    <hyperlink ref="F3:F71" r:id="rId438" display="Karta on-line" xr:uid="{B49C9B77-CB5A-4E12-9B4A-4AFC248ECDDA}"/>
    <hyperlink ref="F193" r:id="rId439" xr:uid="{628563EB-9EC4-422D-AB93-D58277144288}"/>
    <hyperlink ref="F194" r:id="rId440" xr:uid="{A26B6AD4-53C9-4DA7-A6BA-2A190EDAB939}"/>
    <hyperlink ref="F159" r:id="rId441" xr:uid="{E376AC7A-7A34-40C0-B9B7-7B33107BDE2D}"/>
    <hyperlink ref="F160" r:id="rId442" xr:uid="{793107E4-DAC2-41FB-86AB-68633FA76A3C}"/>
    <hyperlink ref="F195" r:id="rId443" xr:uid="{CD8C8A81-E47D-4E33-86F2-477E86E86BEF}"/>
    <hyperlink ref="F161" r:id="rId444" xr:uid="{4AFB2A0B-0D02-4E1D-991F-1476263539D2}"/>
    <hyperlink ref="F187" r:id="rId445" xr:uid="{15595361-7AB4-48FC-A605-536AEE2A4103}"/>
    <hyperlink ref="F191" r:id="rId446" xr:uid="{7A74DA3F-6BF1-4F5A-90B2-1CF8B81B9B87}"/>
    <hyperlink ref="F196" r:id="rId447" display="http://led.screennetwork.pl/LOK1769" xr:uid="{000B91F8-0B67-4B45-B8D6-82EF1A2A4E50}"/>
    <hyperlink ref="F192" r:id="rId448" display="http://led.screennetwork.pl/LOK2428" xr:uid="{F6E016B6-2F65-4A11-B407-8CFBEF1A2499}"/>
  </hyperlinks>
  <pageMargins left="0.7" right="0.7" top="0.75" bottom="0.75" header="0.3" footer="0.3"/>
  <pageSetup paperSize="9" orientation="portrait" r:id="rId4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Sebastian Górski</cp:lastModifiedBy>
  <cp:lastPrinted>2017-05-18T12:23:09Z</cp:lastPrinted>
  <dcterms:created xsi:type="dcterms:W3CDTF">2016-02-24T10:06:25Z</dcterms:created>
  <dcterms:modified xsi:type="dcterms:W3CDTF">2020-01-09T10:13:03Z</dcterms:modified>
</cp:coreProperties>
</file>